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020" windowHeight="12405" activeTab="2"/>
  </bookViews>
  <sheets>
    <sheet name="Vieglās salīdz" sheetId="1" r:id="rId1"/>
    <sheet name="Vieglās" sheetId="2" r:id="rId2"/>
    <sheet name="Vieglās klases" sheetId="3" r:id="rId3"/>
    <sheet name="Vieglie modeļi" sheetId="4" r:id="rId4"/>
    <sheet name="Kravas salīdz" sheetId="5" r:id="rId5"/>
    <sheet name="Kravas" sheetId="6" r:id="rId6"/>
    <sheet name="Kravas mod" sheetId="7" r:id="rId7"/>
    <sheet name="Autobusi" sheetId="8" r:id="rId8"/>
    <sheet name="Motocikli" sheetId="9" r:id="rId9"/>
  </sheets>
  <definedNames/>
  <calcPr fullCalcOnLoad="1"/>
</workbook>
</file>

<file path=xl/sharedStrings.xml><?xml version="1.0" encoding="utf-8"?>
<sst xmlns="http://schemas.openxmlformats.org/spreadsheetml/2006/main" count="2419" uniqueCount="1155">
  <si>
    <t>t.sk.</t>
  </si>
  <si>
    <t>kopā</t>
  </si>
  <si>
    <t>TRZ</t>
  </si>
  <si>
    <t>2006.g.</t>
  </si>
  <si>
    <t>+/-</t>
  </si>
  <si>
    <t>VOLVO</t>
  </si>
  <si>
    <t>RENAULT</t>
  </si>
  <si>
    <t>MERCEDES BENZ</t>
  </si>
  <si>
    <t>SCANIA</t>
  </si>
  <si>
    <t>DAF</t>
  </si>
  <si>
    <t>CITROEN</t>
  </si>
  <si>
    <t>VW</t>
  </si>
  <si>
    <t>FORD</t>
  </si>
  <si>
    <t>MITSUBISHI</t>
  </si>
  <si>
    <t>TOYOTA</t>
  </si>
  <si>
    <t>PEUGEOT</t>
  </si>
  <si>
    <t>IVECO</t>
  </si>
  <si>
    <t>MAN</t>
  </si>
  <si>
    <t>NISSAN</t>
  </si>
  <si>
    <t>OPEL</t>
  </si>
  <si>
    <t>FIAT</t>
  </si>
  <si>
    <t>MAZ</t>
  </si>
  <si>
    <t>ŠKODA</t>
  </si>
  <si>
    <t>GAZ</t>
  </si>
  <si>
    <t>MAZDA</t>
  </si>
  <si>
    <t>ISUZU</t>
  </si>
  <si>
    <t>SSANG YONG</t>
  </si>
  <si>
    <t>HYUNDAI</t>
  </si>
  <si>
    <t>SANTANA</t>
  </si>
  <si>
    <t>LIEBHERR</t>
  </si>
  <si>
    <t>MULTICAR</t>
  </si>
  <si>
    <t>CHEVROLET</t>
  </si>
  <si>
    <t>DODGE</t>
  </si>
  <si>
    <t>FAUN</t>
  </si>
  <si>
    <t>GROVE</t>
  </si>
  <si>
    <t>PPM</t>
  </si>
  <si>
    <t>SOLARIS</t>
  </si>
  <si>
    <t>XCMG</t>
  </si>
  <si>
    <t>AVIA</t>
  </si>
  <si>
    <t>HUMMER</t>
  </si>
  <si>
    <t>KIA</t>
  </si>
  <si>
    <t>LAND ROVER</t>
  </si>
  <si>
    <t>LDV</t>
  </si>
  <si>
    <t>MFH</t>
  </si>
  <si>
    <t>SISU</t>
  </si>
  <si>
    <t>STERLING</t>
  </si>
  <si>
    <t>TATRA</t>
  </si>
  <si>
    <t>URAL</t>
  </si>
  <si>
    <t>NR.</t>
  </si>
  <si>
    <t>MARKA</t>
  </si>
  <si>
    <t>31.01.</t>
  </si>
  <si>
    <t>28.02.</t>
  </si>
  <si>
    <t>31.03.</t>
  </si>
  <si>
    <t>30.04.</t>
  </si>
  <si>
    <t>31.05.</t>
  </si>
  <si>
    <t>30.06.</t>
  </si>
  <si>
    <t>31.07.</t>
  </si>
  <si>
    <t>31.08.</t>
  </si>
  <si>
    <t>30.09.</t>
  </si>
  <si>
    <t>31.10.</t>
  </si>
  <si>
    <t>30.11.</t>
  </si>
  <si>
    <t>31.12.</t>
  </si>
  <si>
    <t>SETRA</t>
  </si>
  <si>
    <t>MARCOPOLO</t>
  </si>
  <si>
    <t>TEMSA</t>
  </si>
  <si>
    <t>CACCIAMALI</t>
  </si>
  <si>
    <t>VDL BOVA</t>
  </si>
  <si>
    <t xml:space="preserve">  MARKA</t>
  </si>
  <si>
    <t>- virs 16 tonnām</t>
  </si>
  <si>
    <t>MERCEDES</t>
  </si>
  <si>
    <t>- no 12 līdz 16 tonnām</t>
  </si>
  <si>
    <t>- no 7,5 līdz 12 tonnām</t>
  </si>
  <si>
    <t>- no 3,5 līdz 7,5 tonnām</t>
  </si>
  <si>
    <t>-  līdz 3,5 tonnām</t>
  </si>
  <si>
    <t>SKAITS</t>
  </si>
  <si>
    <t>VOLVO FH</t>
  </si>
  <si>
    <t>MAZ 5516</t>
  </si>
  <si>
    <t>VOLVO FM</t>
  </si>
  <si>
    <t>MAZ 5550</t>
  </si>
  <si>
    <t>VOLVO FL</t>
  </si>
  <si>
    <t>MAZ 6501</t>
  </si>
  <si>
    <t>VOLVO FE</t>
  </si>
  <si>
    <t>MAZ 5337</t>
  </si>
  <si>
    <t>VOLVO FH16</t>
  </si>
  <si>
    <t>MAZ 6303</t>
  </si>
  <si>
    <t>VOLVO FH12</t>
  </si>
  <si>
    <t>MAZ 4370</t>
  </si>
  <si>
    <t>VOLVO FM9</t>
  </si>
  <si>
    <t>MAZ 5340</t>
  </si>
  <si>
    <t>MAZ 4371</t>
  </si>
  <si>
    <t>MAZ 5551</t>
  </si>
  <si>
    <t>RENAULT MASTER</t>
  </si>
  <si>
    <t>RENAULT TRAFIC</t>
  </si>
  <si>
    <t>RENAULT KANGOO</t>
  </si>
  <si>
    <t>CITROEN BERLINGO</t>
  </si>
  <si>
    <t>RENAULT MASCOTT</t>
  </si>
  <si>
    <t>CITROEN JUMPER</t>
  </si>
  <si>
    <t>RENAULT MIDLUM</t>
  </si>
  <si>
    <t>CITROEN JUMPY</t>
  </si>
  <si>
    <t>RENAULT PREMIUM</t>
  </si>
  <si>
    <t>RENAULT MAGNUM</t>
  </si>
  <si>
    <t>RENAULT KERAX</t>
  </si>
  <si>
    <t>RENAULT MAXITY</t>
  </si>
  <si>
    <t>VW CADDY</t>
  </si>
  <si>
    <t>VW TRANSPORTER</t>
  </si>
  <si>
    <t>VW CRAFTER</t>
  </si>
  <si>
    <t>VW LT35</t>
  </si>
  <si>
    <t>SCANIA 420</t>
  </si>
  <si>
    <t>VW LT46</t>
  </si>
  <si>
    <t>SCANIA 480</t>
  </si>
  <si>
    <t>SCANIA 500</t>
  </si>
  <si>
    <t>SCANIA 380</t>
  </si>
  <si>
    <t>SCANIA 270</t>
  </si>
  <si>
    <t>SCANIA 230</t>
  </si>
  <si>
    <t>IVECO DAILY 35</t>
  </si>
  <si>
    <t>SCANIA 310</t>
  </si>
  <si>
    <t>IVECO DAILY 65</t>
  </si>
  <si>
    <t>SCANIA 340</t>
  </si>
  <si>
    <t>IVECO AS440</t>
  </si>
  <si>
    <t>SCANIA 620</t>
  </si>
  <si>
    <t>IVECO AT440</t>
  </si>
  <si>
    <t>SCANIA 124</t>
  </si>
  <si>
    <t>IVECO DAILY 50</t>
  </si>
  <si>
    <t>IVECO ML 120</t>
  </si>
  <si>
    <t>IVECO AS260</t>
  </si>
  <si>
    <t>IVECO ML 140</t>
  </si>
  <si>
    <t>IVECO AD410</t>
  </si>
  <si>
    <t xml:space="preserve">FORD TRANSIT </t>
  </si>
  <si>
    <t>IVECO AD380</t>
  </si>
  <si>
    <t>FORD RANGER</t>
  </si>
  <si>
    <t>IVECO AT260</t>
  </si>
  <si>
    <t>FORD TRANSIT CONNECT</t>
  </si>
  <si>
    <t>IVECO ML 100</t>
  </si>
  <si>
    <t>FORD FIESTA</t>
  </si>
  <si>
    <t>IVECO ML 180</t>
  </si>
  <si>
    <t>FORD F150</t>
  </si>
  <si>
    <t>IVECO ML 80</t>
  </si>
  <si>
    <t>FORD F450</t>
  </si>
  <si>
    <t>IVECO 120</t>
  </si>
  <si>
    <t>IVECO 65C</t>
  </si>
  <si>
    <t>IVECO 440</t>
  </si>
  <si>
    <t>IVECO AT190</t>
  </si>
  <si>
    <t>IVECO DAILY 40</t>
  </si>
  <si>
    <t>OPEL COMBO</t>
  </si>
  <si>
    <t>IVECO DAILY 60</t>
  </si>
  <si>
    <t>OPEL VIVARO</t>
  </si>
  <si>
    <t>IVECO MAGIRUS</t>
  </si>
  <si>
    <t>OPEL MOVANO</t>
  </si>
  <si>
    <t>IVECO MAGIRUS 410</t>
  </si>
  <si>
    <t>OPEL CORSA</t>
  </si>
  <si>
    <t>IVECO ML 150</t>
  </si>
  <si>
    <t>IVECO ML 160</t>
  </si>
  <si>
    <t>MERCEDES BENZ ACTROS 1844</t>
  </si>
  <si>
    <t>MERCEDES BENZ ACTROS 1841</t>
  </si>
  <si>
    <t>FIAT DUCATO</t>
  </si>
  <si>
    <t>MERCEDES BENZ SPRINTER 315</t>
  </si>
  <si>
    <t>FIAT DOBLO</t>
  </si>
  <si>
    <t>MERCEDES BENZ SPRINTER 313</t>
  </si>
  <si>
    <t>FIAT PANDA</t>
  </si>
  <si>
    <t>MERCEDES BENZ SPRINTER 515</t>
  </si>
  <si>
    <t>FIAT SCUDO</t>
  </si>
  <si>
    <t>MERCEDES BENZ SPRINTER 311</t>
  </si>
  <si>
    <t>MERCEDES BENZ VITO 111</t>
  </si>
  <si>
    <t>MERCEDES BENZ SPRINTER 309</t>
  </si>
  <si>
    <t>MERCEDES BENZ SPRINTER 318</t>
  </si>
  <si>
    <t>MERCEDES BENZ ACTROS 2541</t>
  </si>
  <si>
    <t>MAN TGA 18</t>
  </si>
  <si>
    <t>MERCEDES BENZ ACTROS 4141</t>
  </si>
  <si>
    <t>MAN TGA 35</t>
  </si>
  <si>
    <t>MERCEDES BENZ ACTROS 3241</t>
  </si>
  <si>
    <t>MAN TGA 26</t>
  </si>
  <si>
    <t>MERCEDES BENZ ACTROS 1848</t>
  </si>
  <si>
    <t>MAN TGA 41</t>
  </si>
  <si>
    <t>MERCEDES BENZ ACTROS 3336</t>
  </si>
  <si>
    <t>MAN TGL 12</t>
  </si>
  <si>
    <t>MERCEDES BENZ ACTROS 2544</t>
  </si>
  <si>
    <t>MAN TGM 18</t>
  </si>
  <si>
    <t>MERCEDES BENZ ACTROS 3344</t>
  </si>
  <si>
    <t>MAN TGA 33</t>
  </si>
  <si>
    <t>MERCEDES BENZ AXOR 1824</t>
  </si>
  <si>
    <t>MAN TGX 18</t>
  </si>
  <si>
    <t>MERCEDES BENZ SPRINTER 511</t>
  </si>
  <si>
    <t>MAN TGL 8</t>
  </si>
  <si>
    <t>MERCEDES BENZ VITO 115</t>
  </si>
  <si>
    <t>MAN TGM 15</t>
  </si>
  <si>
    <t>MERCEDES BENZ ACTROS 3341</t>
  </si>
  <si>
    <t>MAN TGX 26</t>
  </si>
  <si>
    <t>MERCEDES BENZ ATEGO 1218</t>
  </si>
  <si>
    <t>MAN 18</t>
  </si>
  <si>
    <t>MERCEDES BENZ ACTROS 2644</t>
  </si>
  <si>
    <t>MAN 26</t>
  </si>
  <si>
    <t>MERCEDES BENZ ACTROS 4144</t>
  </si>
  <si>
    <t>MAN 35</t>
  </si>
  <si>
    <t>MERCEDES BENZ ACTROS 1846</t>
  </si>
  <si>
    <t>MAN LE 10</t>
  </si>
  <si>
    <t>MERCEDES BENZ ATEGO 816</t>
  </si>
  <si>
    <t>MAN TGL 7</t>
  </si>
  <si>
    <t>MERCEDES BENZ AXOR 1836</t>
  </si>
  <si>
    <t>MERCEDES BENZ SPRINTER 518</t>
  </si>
  <si>
    <t>MERCEDES BENZ ACTROS 2641</t>
  </si>
  <si>
    <t>MERCEDES BENZ ATEGO 1222</t>
  </si>
  <si>
    <t>MERCEDES BENZ 1844</t>
  </si>
  <si>
    <t>TOYOTA HILUX</t>
  </si>
  <si>
    <t>MERCEDES BENZ ACTROS 2632</t>
  </si>
  <si>
    <t>TOYOTA HIACE</t>
  </si>
  <si>
    <t>MERCEDES BENZ ACTROS 2636</t>
  </si>
  <si>
    <t>MERCEDES BENZ ACTROS 3351</t>
  </si>
  <si>
    <t>MERCEDES BENZ AXOR 1840</t>
  </si>
  <si>
    <t>MERCEDES BENZ VARIO 613</t>
  </si>
  <si>
    <t>MERCEDES BENZ VARIO 816</t>
  </si>
  <si>
    <t>PEUGEOT BOXER</t>
  </si>
  <si>
    <t>MERCEDES BENZ VARIO 818</t>
  </si>
  <si>
    <t>PEUGEOT PARTNER</t>
  </si>
  <si>
    <t>MERCEDES BENZ VITO 109</t>
  </si>
  <si>
    <t>PEUGEOT EXPERT</t>
  </si>
  <si>
    <t>MERCEDES BENZ ACTROS 2546</t>
  </si>
  <si>
    <t>MERCEDES BENZ ACTROS 3541</t>
  </si>
  <si>
    <t>MERCEDES BENZ ATEGO 1016</t>
  </si>
  <si>
    <t>MERCEDES BENZ ATEGO 1018</t>
  </si>
  <si>
    <t>MERCEDES BENZ ATEGO 818</t>
  </si>
  <si>
    <t>MITSUBISHI L200</t>
  </si>
  <si>
    <t>MERCEDES BENZ AXOR 1843</t>
  </si>
  <si>
    <t>MITSUBISHI CANTER</t>
  </si>
  <si>
    <t>MERCEDES BENZ VITO 120</t>
  </si>
  <si>
    <t>MERCEDES BENZ 1823</t>
  </si>
  <si>
    <t>MERCEDES BENZ ACTROS 1836</t>
  </si>
  <si>
    <t>MERCEDES BENZ ACTROS 1851</t>
  </si>
  <si>
    <t>MERCEDES BENZ ACTROS 1860</t>
  </si>
  <si>
    <t>NISSAN NAVARA</t>
  </si>
  <si>
    <t>MERCEDES BENZ ACTROS 2048</t>
  </si>
  <si>
    <t>NISSAN PRIMASTAR</t>
  </si>
  <si>
    <t>MERCEDES BENZ ACTROS 2532</t>
  </si>
  <si>
    <t>NISSAN DOUBLE CAB</t>
  </si>
  <si>
    <t>MERCEDES BENZ ACTROS 2536</t>
  </si>
  <si>
    <t>MERCEDES BENZ ACTROS 3236</t>
  </si>
  <si>
    <t>MERCEDES BENZ ATEGO 1216</t>
  </si>
  <si>
    <t>MERCEDES BENZ ATEGO 1224</t>
  </si>
  <si>
    <t>MERCEDES BENZ ATEGO 1229</t>
  </si>
  <si>
    <t>DAF XF 105</t>
  </si>
  <si>
    <t>MERCEDES BENZ ATEGO 1318</t>
  </si>
  <si>
    <t>DAF FT XF 105</t>
  </si>
  <si>
    <t>MERCEDES BENZ ATEGO 1322</t>
  </si>
  <si>
    <t>DAF 85</t>
  </si>
  <si>
    <t>MERCEDES BENZ ATEGO 1522</t>
  </si>
  <si>
    <t>DAF CF 75</t>
  </si>
  <si>
    <t>MERCEDES BENZ ATEGO 916</t>
  </si>
  <si>
    <t>DAF LF 55</t>
  </si>
  <si>
    <t>MERCEDES BENZ AXOR 2533</t>
  </si>
  <si>
    <t>DAF CF 85</t>
  </si>
  <si>
    <t>MERCEDES BENZ AXOR 4140</t>
  </si>
  <si>
    <t>DAF LF 45</t>
  </si>
  <si>
    <t>MERCEDES BENZ SPRINTER 209</t>
  </si>
  <si>
    <t>MERCEDES BENZ SPRINTER 211</t>
  </si>
  <si>
    <t>MERCEDES BENZ SPRINTER 218</t>
  </si>
  <si>
    <t>LIEBHERR UTM 625</t>
  </si>
  <si>
    <t>LIEBHERR UTM 852</t>
  </si>
  <si>
    <t>ŠKODA PRAKTIK</t>
  </si>
  <si>
    <t>MAZDA BT-50</t>
  </si>
  <si>
    <t>GAZ 3302</t>
  </si>
  <si>
    <t>ISUZU D MAX</t>
  </si>
  <si>
    <t>GAZ 2705</t>
  </si>
  <si>
    <t>SSANG YONG ACTYON SPORTS</t>
  </si>
  <si>
    <t>GAZ 3308</t>
  </si>
  <si>
    <t>HYUNDAI H1</t>
  </si>
  <si>
    <t>GAZ 3310</t>
  </si>
  <si>
    <t>SANTANA ANIBAL</t>
  </si>
  <si>
    <t>MULTICAR M 26</t>
  </si>
  <si>
    <t>CHEVROLET AVALANCHE</t>
  </si>
  <si>
    <t>DODGE RAM 2500</t>
  </si>
  <si>
    <t>FAUN FA031</t>
  </si>
  <si>
    <t>GROVE GMK 3055</t>
  </si>
  <si>
    <t>PPM AC35L</t>
  </si>
  <si>
    <t>SOLARIS VACANZA</t>
  </si>
  <si>
    <t>XCMG QY25K</t>
  </si>
  <si>
    <t>HONDA</t>
  </si>
  <si>
    <t>YIYING</t>
  </si>
  <si>
    <t>KAWASAKI</t>
  </si>
  <si>
    <t>YAMAHA</t>
  </si>
  <si>
    <t>SUZUKI</t>
  </si>
  <si>
    <t>BMW</t>
  </si>
  <si>
    <t>HARLEY DAVIDSON</t>
  </si>
  <si>
    <t>GILERA</t>
  </si>
  <si>
    <t>KTM</t>
  </si>
  <si>
    <t>XINGYUE</t>
  </si>
  <si>
    <t>HUSQVARNA</t>
  </si>
  <si>
    <t>ZNEN</t>
  </si>
  <si>
    <t>PIAGGIO</t>
  </si>
  <si>
    <t>KEEWAY</t>
  </si>
  <si>
    <t>APRILIA</t>
  </si>
  <si>
    <t>DUCATI</t>
  </si>
  <si>
    <t>POLARIS</t>
  </si>
  <si>
    <t>YINXIANG</t>
  </si>
  <si>
    <t>KINROAD</t>
  </si>
  <si>
    <t>JMSTAR</t>
  </si>
  <si>
    <t>SHINERAY</t>
  </si>
  <si>
    <t>CFMOTO</t>
  </si>
  <si>
    <t>SHENKE</t>
  </si>
  <si>
    <t>SNOW</t>
  </si>
  <si>
    <t>PGO</t>
  </si>
  <si>
    <t>KINLON</t>
  </si>
  <si>
    <t>KYMCO</t>
  </si>
  <si>
    <t>HUATIAN</t>
  </si>
  <si>
    <t>MV AGUSTA</t>
  </si>
  <si>
    <t>ZHONGYU</t>
  </si>
  <si>
    <t>BAOTIAN</t>
  </si>
  <si>
    <t>FYM</t>
  </si>
  <si>
    <t>GENERIC</t>
  </si>
  <si>
    <t>HUSABERG</t>
  </si>
  <si>
    <t>LONGBO</t>
  </si>
  <si>
    <t>SYM</t>
  </si>
  <si>
    <t>TRIUMPH</t>
  </si>
  <si>
    <t>CAGIVA</t>
  </si>
  <si>
    <t>HSUN</t>
  </si>
  <si>
    <t>MASAI</t>
  </si>
  <si>
    <t>CPI</t>
  </si>
  <si>
    <t>DERBI</t>
  </si>
  <si>
    <t>JAWA</t>
  </si>
  <si>
    <t>LONCIN</t>
  </si>
  <si>
    <t>LYNX</t>
  </si>
  <si>
    <t>MEIDUO</t>
  </si>
  <si>
    <t>NEW ERA</t>
  </si>
  <si>
    <t>REWACO</t>
  </si>
  <si>
    <t>SKI DOO</t>
  </si>
  <si>
    <t>BIKEHOUSE</t>
  </si>
  <si>
    <t>BOOM</t>
  </si>
  <si>
    <t>BUELL</t>
  </si>
  <si>
    <t>DAELIM</t>
  </si>
  <si>
    <t>ITALJET MOTO</t>
  </si>
  <si>
    <t>JONWAY</t>
  </si>
  <si>
    <t>LIFAN</t>
  </si>
  <si>
    <t>LONGJIA</t>
  </si>
  <si>
    <t>RIEJU</t>
  </si>
  <si>
    <t>SHERCO</t>
  </si>
  <si>
    <t>SKY TEAM</t>
  </si>
  <si>
    <t>2005.g.</t>
  </si>
  <si>
    <t>%</t>
  </si>
  <si>
    <t>*2006.g. dec.</t>
  </si>
  <si>
    <t>**2007.g. dec.</t>
  </si>
  <si>
    <r>
      <t>Jaunu</t>
    </r>
    <r>
      <rPr>
        <b/>
        <sz val="10"/>
        <rFont val="Arial"/>
        <family val="2"/>
      </rPr>
      <t xml:space="preserve"> KRAVAS</t>
    </r>
    <r>
      <rPr>
        <sz val="10"/>
        <rFont val="Arial"/>
        <family val="2"/>
      </rPr>
      <t xml:space="preserve"> automobiļu reģistrācijas datu</t>
    </r>
  </si>
  <si>
    <r>
      <t xml:space="preserve">salīdzinājums pa </t>
    </r>
    <r>
      <rPr>
        <b/>
        <sz val="10"/>
        <rFont val="Arial"/>
        <family val="2"/>
      </rPr>
      <t>MARKĀM.</t>
    </r>
  </si>
  <si>
    <t>(bez tranzīta)</t>
  </si>
  <si>
    <t>*2006.gada DECEMBRIS (2005.g.un 2006.g. izlaidums) un</t>
  </si>
  <si>
    <t>**2007.gada DECEMBRIS (2006.g. un 2007.g. izlaidums)</t>
  </si>
  <si>
    <t>Nr.</t>
  </si>
  <si>
    <t>janvārī</t>
  </si>
  <si>
    <t>29.02.</t>
  </si>
  <si>
    <t>februārī</t>
  </si>
  <si>
    <t>01.01. – 28.02.</t>
  </si>
  <si>
    <t>martā</t>
  </si>
  <si>
    <t>01.01. – 31.03.</t>
  </si>
  <si>
    <t>aprīlī</t>
  </si>
  <si>
    <t>01.01. – 30.04.</t>
  </si>
  <si>
    <t>maijā</t>
  </si>
  <si>
    <t>01.01. – 31.05.</t>
  </si>
  <si>
    <t>jūnijā</t>
  </si>
  <si>
    <t>01.01. – 30.06.</t>
  </si>
  <si>
    <t>jūlijā</t>
  </si>
  <si>
    <t>01.01. – 31.07.</t>
  </si>
  <si>
    <t>augustā</t>
  </si>
  <si>
    <t>01.01. – 31.08.</t>
  </si>
  <si>
    <t>septembrī</t>
  </si>
  <si>
    <t>01.01. – 30.09.</t>
  </si>
  <si>
    <t>oktobrī</t>
  </si>
  <si>
    <t>01.01. – 31.10.</t>
  </si>
  <si>
    <t>novembrī</t>
  </si>
  <si>
    <t>01.01. – 30.11.</t>
  </si>
  <si>
    <t>decembrī</t>
  </si>
  <si>
    <t>01.01. – 31.12.</t>
  </si>
  <si>
    <t>Jaunu KRAVAS automobiļu reģistrācijas dati</t>
  </si>
  <si>
    <r>
      <t xml:space="preserve">pēc </t>
    </r>
    <r>
      <rPr>
        <b/>
        <sz val="9"/>
        <rFont val="Arial"/>
        <family val="2"/>
      </rPr>
      <t xml:space="preserve">PILNAS MASAS </t>
    </r>
    <r>
      <rPr>
        <sz val="9"/>
        <rFont val="Arial"/>
        <family val="2"/>
      </rPr>
      <t xml:space="preserve">grupām </t>
    </r>
    <r>
      <rPr>
        <b/>
        <sz val="9"/>
        <rFont val="Arial"/>
        <family val="2"/>
      </rPr>
      <t>pa MARKĀM</t>
    </r>
    <r>
      <rPr>
        <sz val="9"/>
        <rFont val="Arial"/>
        <family val="2"/>
      </rPr>
      <t>.</t>
    </r>
  </si>
  <si>
    <t>2007.gada JANVĀRIS - DECEMBRIS (2006.g. un 2007.g. izlaidums).</t>
  </si>
  <si>
    <t>Marka, modelis</t>
  </si>
  <si>
    <t>skaits</t>
  </si>
  <si>
    <r>
      <t xml:space="preserve">Jaunu </t>
    </r>
    <r>
      <rPr>
        <b/>
        <sz val="10"/>
        <rFont val="Arial"/>
        <family val="2"/>
      </rPr>
      <t>KRAVAS</t>
    </r>
    <r>
      <rPr>
        <sz val="10"/>
        <rFont val="Arial"/>
        <family val="2"/>
      </rPr>
      <t xml:space="preserve"> automobiļu reģistrācijas dati pa </t>
    </r>
    <r>
      <rPr>
        <b/>
        <sz val="10"/>
        <rFont val="Arial"/>
        <family val="2"/>
      </rPr>
      <t>MODEĻIEM.</t>
    </r>
  </si>
  <si>
    <t>2007. gada DECEMBRIS (2006.g.un 2007.g. izlaidums).</t>
  </si>
  <si>
    <r>
      <t xml:space="preserve">Jaunu </t>
    </r>
    <r>
      <rPr>
        <b/>
        <sz val="9"/>
        <rFont val="Arial"/>
        <family val="2"/>
      </rPr>
      <t xml:space="preserve">AUTOBUSU </t>
    </r>
    <r>
      <rPr>
        <sz val="9"/>
        <rFont val="Arial"/>
        <family val="2"/>
      </rPr>
      <t xml:space="preserve">reģistrācijas dati </t>
    </r>
  </si>
  <si>
    <t>pa MARKĀM</t>
  </si>
  <si>
    <t>2007. gada JANVĀRIS -DECEMBRIS (2007.g. un 2006.g. izlaidums)</t>
  </si>
  <si>
    <t>Jaunu MOTOCIKLU un TRICIKLU</t>
  </si>
  <si>
    <r>
      <t>reģistrācijas dati</t>
    </r>
    <r>
      <rPr>
        <b/>
        <sz val="10"/>
        <rFont val="Arial"/>
        <family val="2"/>
      </rPr>
      <t xml:space="preserve"> pa MARKĀM</t>
    </r>
    <r>
      <rPr>
        <sz val="10"/>
        <rFont val="Arial"/>
        <family val="2"/>
      </rPr>
      <t>.</t>
    </r>
  </si>
  <si>
    <t>2007. gada JANVĀRIS - DECEMBRIS (2006.g. un 2007.g. izlaidums).</t>
  </si>
  <si>
    <t>LEXUS</t>
  </si>
  <si>
    <t>AUDI</t>
  </si>
  <si>
    <t>SUBARU</t>
  </si>
  <si>
    <t>LADA</t>
  </si>
  <si>
    <t>CHRYSLER</t>
  </si>
  <si>
    <t>DACIA</t>
  </si>
  <si>
    <t>SEAT</t>
  </si>
  <si>
    <t>JEEP</t>
  </si>
  <si>
    <t>PORSCHE</t>
  </si>
  <si>
    <t>SAAB</t>
  </si>
  <si>
    <t>MINI</t>
  </si>
  <si>
    <t>INFINITI</t>
  </si>
  <si>
    <t>ALFA ROMEO</t>
  </si>
  <si>
    <t>CADILLAC</t>
  </si>
  <si>
    <t>JAGUAR</t>
  </si>
  <si>
    <t>BENTLEY</t>
  </si>
  <si>
    <t>MASERATI</t>
  </si>
  <si>
    <t>GMC</t>
  </si>
  <si>
    <t>ASTON MARTIN</t>
  </si>
  <si>
    <t>LAMBORGHINI</t>
  </si>
  <si>
    <t>FERRARI</t>
  </si>
  <si>
    <t>ACURA</t>
  </si>
  <si>
    <t>DAIHATSU</t>
  </si>
  <si>
    <t>GWM</t>
  </si>
  <si>
    <t>LINCOLN</t>
  </si>
  <si>
    <t>LOTUS</t>
  </si>
  <si>
    <t>PAGANI</t>
  </si>
  <si>
    <t>PONTIAC</t>
  </si>
  <si>
    <t>ROLLS-ROYCE</t>
  </si>
  <si>
    <t>CATERHAM</t>
  </si>
  <si>
    <t>MAYBACH</t>
  </si>
  <si>
    <t>ROVER</t>
  </si>
  <si>
    <t>SMART</t>
  </si>
  <si>
    <r>
      <t>Jaunu</t>
    </r>
    <r>
      <rPr>
        <b/>
        <sz val="9"/>
        <rFont val="Arial"/>
        <family val="2"/>
      </rPr>
      <t xml:space="preserve"> VIEGLO</t>
    </r>
    <r>
      <rPr>
        <sz val="9"/>
        <rFont val="Arial"/>
        <family val="2"/>
      </rPr>
      <t xml:space="preserve"> automobiļu reģistrācijas datu</t>
    </r>
  </si>
  <si>
    <r>
      <t xml:space="preserve">salīdzinājums pa </t>
    </r>
    <r>
      <rPr>
        <b/>
        <sz val="9"/>
        <rFont val="Arial"/>
        <family val="2"/>
      </rPr>
      <t>MARKĀM.</t>
    </r>
  </si>
  <si>
    <t xml:space="preserve"> *2006.gada DECEMBRIS (2005.g.un 2006.g. izlaidums) un</t>
  </si>
  <si>
    <t>novembris</t>
  </si>
  <si>
    <t>01.01. – 31.11</t>
  </si>
  <si>
    <t>oktobrids</t>
  </si>
  <si>
    <t>01.01. – 31.10</t>
  </si>
  <si>
    <t>septembris</t>
  </si>
  <si>
    <t>augusts</t>
  </si>
  <si>
    <t>01.01. – 31.12</t>
  </si>
  <si>
    <t>decembris</t>
  </si>
  <si>
    <t>pieaug. vai samazin. % salīdz. ar nov.</t>
  </si>
  <si>
    <r>
      <t xml:space="preserve">Jaunu VIEGLO  automobiļu reģistrācijas dati pa </t>
    </r>
    <r>
      <rPr>
        <b/>
        <sz val="10"/>
        <rFont val="Arial"/>
        <family val="2"/>
      </rPr>
      <t>MĒNEŠIEM</t>
    </r>
    <r>
      <rPr>
        <sz val="10"/>
        <rFont val="Arial"/>
        <family val="2"/>
      </rPr>
      <t xml:space="preserve">. </t>
    </r>
  </si>
  <si>
    <t>bez tranzīta</t>
  </si>
  <si>
    <t>2007. gada JANVĀRIS - DECEMBRIS (2006. g. un 2007.g. izlaidums)</t>
  </si>
  <si>
    <t>AUDI A6</t>
  </si>
  <si>
    <t>FORD FOCUS</t>
  </si>
  <si>
    <t>AUDI A4</t>
  </si>
  <si>
    <t>FORD MONDEO</t>
  </si>
  <si>
    <t>AUDI Q7</t>
  </si>
  <si>
    <t>AUDI A3</t>
  </si>
  <si>
    <t>FORD S-MAX</t>
  </si>
  <si>
    <t>AUDI A6 ALLROAD</t>
  </si>
  <si>
    <t>FORD TOURNEO CONNECT</t>
  </si>
  <si>
    <t>AUDI TT</t>
  </si>
  <si>
    <t>FORD TRANSIT</t>
  </si>
  <si>
    <t>AUDI A5</t>
  </si>
  <si>
    <t>FORD GALAXY</t>
  </si>
  <si>
    <t>AUDI S8</t>
  </si>
  <si>
    <t>FORD FUSION</t>
  </si>
  <si>
    <t>AUDI A8L</t>
  </si>
  <si>
    <t>FORD FOCUS C-MAX</t>
  </si>
  <si>
    <t>AUDI RS4</t>
  </si>
  <si>
    <t>FORD KA</t>
  </si>
  <si>
    <t>AUDI A8</t>
  </si>
  <si>
    <t>FORD MAVERICK</t>
  </si>
  <si>
    <t>AUDI S3</t>
  </si>
  <si>
    <t>FORD MUSTANG</t>
  </si>
  <si>
    <t>AUDI S6</t>
  </si>
  <si>
    <t>AUDI A4 AVANT</t>
  </si>
  <si>
    <t>AUDI R8</t>
  </si>
  <si>
    <t>AUDI S5</t>
  </si>
  <si>
    <t>AUDI A4 CABRIOLET</t>
  </si>
  <si>
    <t>HONDA CRV</t>
  </si>
  <si>
    <t>HONDA CIVIC</t>
  </si>
  <si>
    <t>HONDA ACCORD</t>
  </si>
  <si>
    <t>HONDA FR-V</t>
  </si>
  <si>
    <t>HONDA JAZZ</t>
  </si>
  <si>
    <t>MAZDA 6</t>
  </si>
  <si>
    <t>HONDA ACCORD SEDAN</t>
  </si>
  <si>
    <t>MAZDA 3</t>
  </si>
  <si>
    <t>HONDA LEGEND</t>
  </si>
  <si>
    <t>MAZDA 5</t>
  </si>
  <si>
    <t>HONDA ELEMENT</t>
  </si>
  <si>
    <t>MAZDA CX-7</t>
  </si>
  <si>
    <t>MAZDA 2</t>
  </si>
  <si>
    <t>MAZDA 3 MPS</t>
  </si>
  <si>
    <t>MAZDA CX-9</t>
  </si>
  <si>
    <t>MAZDA MX-5</t>
  </si>
  <si>
    <t>VOLVO XC90</t>
  </si>
  <si>
    <t>MAZDA RX-8</t>
  </si>
  <si>
    <t>VOLVO S80</t>
  </si>
  <si>
    <t>VOLVO XC70</t>
  </si>
  <si>
    <t>VOLVO C30</t>
  </si>
  <si>
    <t>VOLVO S40</t>
  </si>
  <si>
    <t>VOLVO V50</t>
  </si>
  <si>
    <t>MITSUBISHI OUTLANDER</t>
  </si>
  <si>
    <t>VOLVO S60</t>
  </si>
  <si>
    <t>MITSUBISHI COLT</t>
  </si>
  <si>
    <t>VOLVO V70</t>
  </si>
  <si>
    <t>MITSUBISHI PAJERO</t>
  </si>
  <si>
    <t>VOLVO C70</t>
  </si>
  <si>
    <t>MITSUBISHI LANCER</t>
  </si>
  <si>
    <t>MITSUBISHI GRANDIS</t>
  </si>
  <si>
    <t>MITSUBISHI LANCER EVOLUTION</t>
  </si>
  <si>
    <t>MITSUBISHI PAJERO SPORT</t>
  </si>
  <si>
    <t>PEUGEOT 207</t>
  </si>
  <si>
    <t>PEUGEOT 307</t>
  </si>
  <si>
    <t>PEUGEOT 407</t>
  </si>
  <si>
    <t>SUBARU LEGACY</t>
  </si>
  <si>
    <t>PEUGEOT 107</t>
  </si>
  <si>
    <t>SUBARU FORESTER</t>
  </si>
  <si>
    <t>PEUGEOT 308</t>
  </si>
  <si>
    <t>SUBARU IMPREZA</t>
  </si>
  <si>
    <t>PEUGEOT 206</t>
  </si>
  <si>
    <t>SUBARU B9 TRIBECA</t>
  </si>
  <si>
    <t>SUBARU TRIBECA</t>
  </si>
  <si>
    <t>SUBARU JUSTY</t>
  </si>
  <si>
    <t>PEUGEOT 807</t>
  </si>
  <si>
    <t>PEUGEOT 607</t>
  </si>
  <si>
    <t>PEUGEOT 4007</t>
  </si>
  <si>
    <t>PEUGEOT 1007</t>
  </si>
  <si>
    <t>OPEL ASTRA</t>
  </si>
  <si>
    <t>OPEL ASTRA STATION WAGON</t>
  </si>
  <si>
    <t>OPEL ZAFIRA</t>
  </si>
  <si>
    <t>OPEL MERIVA</t>
  </si>
  <si>
    <t>RENAULT MEGANE</t>
  </si>
  <si>
    <t>RENAULT CLIO</t>
  </si>
  <si>
    <t>OPEL VECTRA</t>
  </si>
  <si>
    <t>RENAULT LAGUNA</t>
  </si>
  <si>
    <t>OPEL ASTRA CARAVAN</t>
  </si>
  <si>
    <t>RENAULT MEGANE SCENIC</t>
  </si>
  <si>
    <t>OPEL ANTARA</t>
  </si>
  <si>
    <t>OPEL VECTRA STATION WAGON</t>
  </si>
  <si>
    <t>RENAULT THALIA</t>
  </si>
  <si>
    <t>OPEL SIGNUM</t>
  </si>
  <si>
    <t>RENAULT ESPACE</t>
  </si>
  <si>
    <t>OPEL ASTRA CABRIO</t>
  </si>
  <si>
    <t>OPEL ASTRA TWIN TOP</t>
  </si>
  <si>
    <t>OPEL GT</t>
  </si>
  <si>
    <t>TOYOTA RAV4</t>
  </si>
  <si>
    <t>TOYOTA COROLLA</t>
  </si>
  <si>
    <t>TOYOTA LAND CRUISER</t>
  </si>
  <si>
    <t>VW GOLF</t>
  </si>
  <si>
    <t>TOYOTA AVENSIS</t>
  </si>
  <si>
    <t>VW PASSAT</t>
  </si>
  <si>
    <t>TOYOTA AURIS</t>
  </si>
  <si>
    <t>TOYOTA YARIS</t>
  </si>
  <si>
    <t>VW JETTA</t>
  </si>
  <si>
    <t>TOYOTA COROLLA VERSO</t>
  </si>
  <si>
    <t>VW TOURAN</t>
  </si>
  <si>
    <t>TOYOTA AYGO</t>
  </si>
  <si>
    <t>VW POLO</t>
  </si>
  <si>
    <t>VW TOUAREG</t>
  </si>
  <si>
    <t>TOYOTA PRIUS</t>
  </si>
  <si>
    <t>VW SHARAN</t>
  </si>
  <si>
    <t>TOYOTA CAMRY</t>
  </si>
  <si>
    <t>VW GOLF PLUS</t>
  </si>
  <si>
    <t>TOYOTA FJ CRUISER</t>
  </si>
  <si>
    <t>VW MULTIVAN</t>
  </si>
  <si>
    <t>TOYOTA AVALON</t>
  </si>
  <si>
    <t>VW CARAVELLE</t>
  </si>
  <si>
    <t>TOYOTA SIENNA</t>
  </si>
  <si>
    <t>VW CADDY LIFE</t>
  </si>
  <si>
    <t>VW EOS</t>
  </si>
  <si>
    <t>VW NEW BEETLE</t>
  </si>
  <si>
    <t>MERCEDES BENZ B180</t>
  </si>
  <si>
    <t>VW TIGUAN</t>
  </si>
  <si>
    <t>MERCEDES BENZ VIANO</t>
  </si>
  <si>
    <t>VW PHAETON</t>
  </si>
  <si>
    <t>MERCEDES BENZ ML 320</t>
  </si>
  <si>
    <t>VW CALIFORNIA</t>
  </si>
  <si>
    <t>MERCEDES BENZ S500</t>
  </si>
  <si>
    <t>VW GOLF VARIANT</t>
  </si>
  <si>
    <t>MERCEDES BENZ E200</t>
  </si>
  <si>
    <t>VW BUSINESS</t>
  </si>
  <si>
    <t>MERCEDES BENZ C200</t>
  </si>
  <si>
    <t>VW PASSAT VARIANT</t>
  </si>
  <si>
    <t>VW RABBIT</t>
  </si>
  <si>
    <t>MERCEDES BENZ C220</t>
  </si>
  <si>
    <t>MERCEDES BENZ E280</t>
  </si>
  <si>
    <t>MERCEDES BENZ S320</t>
  </si>
  <si>
    <t>MERCEDES BENZ GL 420</t>
  </si>
  <si>
    <t>MERCEDES BENZ ML 280</t>
  </si>
  <si>
    <t>NISSAN QASHQAI</t>
  </si>
  <si>
    <t>MERCEDES BENZ CL 500</t>
  </si>
  <si>
    <t>NISSAN NOTE</t>
  </si>
  <si>
    <t>NISSAN X TRAIL</t>
  </si>
  <si>
    <t>MERCEDES BENZ GL 320</t>
  </si>
  <si>
    <t>NISSAN PATHFINDER</t>
  </si>
  <si>
    <t>MERCEDES BENZ CLS 320</t>
  </si>
  <si>
    <t>NISSAN TIIDA</t>
  </si>
  <si>
    <t>MERCEDES BENZ ML 350</t>
  </si>
  <si>
    <t>NISSAN PATROL</t>
  </si>
  <si>
    <t>MERCEDES BENZ B200</t>
  </si>
  <si>
    <t>MERCEDES BENZ E220</t>
  </si>
  <si>
    <t>NISSAN MURANO</t>
  </si>
  <si>
    <t>MERCEDES BENZ GL 500</t>
  </si>
  <si>
    <t>NISSAN MICRA</t>
  </si>
  <si>
    <t>MERCEDES BENZ A160</t>
  </si>
  <si>
    <t>NISSAN PRIMERA</t>
  </si>
  <si>
    <t>MERCEDES BENZ C180</t>
  </si>
  <si>
    <t>NISSAN 350Z</t>
  </si>
  <si>
    <t>MERCEDES BENZ CLS 350</t>
  </si>
  <si>
    <t>NISSAN ARMADA</t>
  </si>
  <si>
    <t>MERCEDES BENZ C280</t>
  </si>
  <si>
    <t>NISSAN ALMERA</t>
  </si>
  <si>
    <t>MERCEDES BENZ GL 450</t>
  </si>
  <si>
    <t>MERCEDES BENZ E320</t>
  </si>
  <si>
    <t>MERCEDES BENZ A150</t>
  </si>
  <si>
    <t>MERCEDES BENZ B170</t>
  </si>
  <si>
    <t>MERCEDES BENZ R320</t>
  </si>
  <si>
    <t>HYUNDAI GETZ</t>
  </si>
  <si>
    <t>MERCEDES BENZ A170</t>
  </si>
  <si>
    <t>HYUNDAI SANTA FE</t>
  </si>
  <si>
    <t>MERCEDES BENZ A180</t>
  </si>
  <si>
    <t>HYUNDAI SONATA</t>
  </si>
  <si>
    <t>MERCEDES BENZ CL 63AMG</t>
  </si>
  <si>
    <t>HYUNDAI TUCSON</t>
  </si>
  <si>
    <t>MERCEDES BENZ G320</t>
  </si>
  <si>
    <t>HYUNDAI I30</t>
  </si>
  <si>
    <t>MERCEDES BENZ ML 420</t>
  </si>
  <si>
    <t>HYUNDAI ACCENT</t>
  </si>
  <si>
    <t>MERCEDES BENZ S350</t>
  </si>
  <si>
    <t>HYUNDAI MATRIX</t>
  </si>
  <si>
    <t>MERCEDES BENZ SPRINTER 316</t>
  </si>
  <si>
    <t>HYUNDAI COUPE</t>
  </si>
  <si>
    <t>MERCEDES BENZ CLK 280</t>
  </si>
  <si>
    <t>HYUNDAI TRAJET</t>
  </si>
  <si>
    <t>HYUNDAI TERRACAN</t>
  </si>
  <si>
    <t>MERCEDES BENZ CL 600</t>
  </si>
  <si>
    <t>HYUNDAI GRANDEUR</t>
  </si>
  <si>
    <t>MERCEDES BENZ E350</t>
  </si>
  <si>
    <t>MERCEDES BENZ S450</t>
  </si>
  <si>
    <t>MERCEDES BENZ C230</t>
  </si>
  <si>
    <t>MERCEDES BENZ C320</t>
  </si>
  <si>
    <t>MERCEDES BENZ R350</t>
  </si>
  <si>
    <t>MERCEDES BENZ S420</t>
  </si>
  <si>
    <t>CITROEN C4</t>
  </si>
  <si>
    <t>MERCEDES BENZ S550</t>
  </si>
  <si>
    <t>CITROEN C3</t>
  </si>
  <si>
    <t>MERCEDES BENZ S600</t>
  </si>
  <si>
    <t>CITROEN C2</t>
  </si>
  <si>
    <t>MERCEDES BENZ SLK 280</t>
  </si>
  <si>
    <t>CITROEN C4 PICASSO</t>
  </si>
  <si>
    <t>CITROEN C1</t>
  </si>
  <si>
    <t>MERCEDES BENZ A200</t>
  </si>
  <si>
    <t>CITROEN C5</t>
  </si>
  <si>
    <t>MERCEDES BENZ B150</t>
  </si>
  <si>
    <t>MERCEDES BENZ C350</t>
  </si>
  <si>
    <t>MERCEDES BENZ ML 500</t>
  </si>
  <si>
    <t>CITROEN C6</t>
  </si>
  <si>
    <t>MERCEDES BENZ ML 63AMG</t>
  </si>
  <si>
    <t>CITROEN C3 PLURIEL</t>
  </si>
  <si>
    <t>MERCEDES BENZ S65 AMG</t>
  </si>
  <si>
    <t>CITROEN C-CROSSER</t>
  </si>
  <si>
    <t>MERCEDES BENZ C270</t>
  </si>
  <si>
    <t>MERCEDES BENZ CLK 220</t>
  </si>
  <si>
    <t>MERCEDES BENZ CLS 500</t>
  </si>
  <si>
    <t>MERCEDES BENZ E500</t>
  </si>
  <si>
    <t>BMW X5</t>
  </si>
  <si>
    <t>MERCEDES BENZ G55 AMG</t>
  </si>
  <si>
    <t>BMW 320</t>
  </si>
  <si>
    <t>MERCEDES BENZ GL 400</t>
  </si>
  <si>
    <t>BMW X3</t>
  </si>
  <si>
    <t>MERCEDES BENZ SL 350</t>
  </si>
  <si>
    <t>BMW 530</t>
  </si>
  <si>
    <t>MERCEDES BENZ SL 500</t>
  </si>
  <si>
    <t>BMW 325</t>
  </si>
  <si>
    <t>MERCEDES BENZ SL 55 AMG</t>
  </si>
  <si>
    <t>BMW 330</t>
  </si>
  <si>
    <t>MERCEDES BENZ SLK 350</t>
  </si>
  <si>
    <t>BMW 318</t>
  </si>
  <si>
    <t>BMW 525</t>
  </si>
  <si>
    <t>MERCEDES BENZ SPRINTER 213</t>
  </si>
  <si>
    <t>BMW 116</t>
  </si>
  <si>
    <t>BMW 118</t>
  </si>
  <si>
    <t>MERCEDES BENZ SPRINTER 418</t>
  </si>
  <si>
    <t>BMW 335</t>
  </si>
  <si>
    <t>BMW 120</t>
  </si>
  <si>
    <t>BMW 520</t>
  </si>
  <si>
    <t>BMW 523</t>
  </si>
  <si>
    <t>BMW 630</t>
  </si>
  <si>
    <t>ŠKODA OCTAVIA</t>
  </si>
  <si>
    <t>BMW 730</t>
  </si>
  <si>
    <t>ŠKODA FABIA</t>
  </si>
  <si>
    <t>BMW Z4</t>
  </si>
  <si>
    <t>ŠKODA ROOMSTER</t>
  </si>
  <si>
    <t>BMW 535</t>
  </si>
  <si>
    <t>ŠKODA SUPERB</t>
  </si>
  <si>
    <t>BMW 650</t>
  </si>
  <si>
    <t>BMW M6</t>
  </si>
  <si>
    <t>BMW 740</t>
  </si>
  <si>
    <t>BMW ALPINA B6</t>
  </si>
  <si>
    <t>BMW 750</t>
  </si>
  <si>
    <t>CHEVROLET LACETTI</t>
  </si>
  <si>
    <t>BMW M3</t>
  </si>
  <si>
    <t>CHEVROLET CAPTIVA</t>
  </si>
  <si>
    <t>BMW M5</t>
  </si>
  <si>
    <t>CHEVROLET AVEO</t>
  </si>
  <si>
    <t>BMW 745</t>
  </si>
  <si>
    <t>CHEVROLET EPICA</t>
  </si>
  <si>
    <t>BMW 635</t>
  </si>
  <si>
    <t>CHEVROLET TACUMA</t>
  </si>
  <si>
    <t>BMW 130</t>
  </si>
  <si>
    <t>CHEVROLET SPARK</t>
  </si>
  <si>
    <t>BMW 328</t>
  </si>
  <si>
    <t>CHEVROLET SUBURBAN</t>
  </si>
  <si>
    <t>BMW 540</t>
  </si>
  <si>
    <t>CHEVROLET EXPLORER</t>
  </si>
  <si>
    <t>BMW 550</t>
  </si>
  <si>
    <t>CHEVROLET KALOS</t>
  </si>
  <si>
    <t>BMW 760</t>
  </si>
  <si>
    <t>CHEVROLET CORVETTE</t>
  </si>
  <si>
    <t>BMW ALPINA B5</t>
  </si>
  <si>
    <t>CHEVROLET CORVETTE CONVERTIBLE</t>
  </si>
  <si>
    <t>BMW ALPINA D3</t>
  </si>
  <si>
    <t>CHEVROLET EQUINOX</t>
  </si>
  <si>
    <t>CHEVROLET EXPRESS</t>
  </si>
  <si>
    <t>LAND ROVER RANGE ROVER SPORT</t>
  </si>
  <si>
    <t>LAND ROVER RANGE ROVER</t>
  </si>
  <si>
    <t>CHRYSLER GRAND VOYAGER</t>
  </si>
  <si>
    <t>LAND ROVER FREELANDER 2</t>
  </si>
  <si>
    <t>CHRYSLER 300C</t>
  </si>
  <si>
    <t>LAND ROVER DISCOVERY</t>
  </si>
  <si>
    <t>CHRYSLER SEBRING</t>
  </si>
  <si>
    <t>LAND ROVER DEFENDER</t>
  </si>
  <si>
    <t>CHRYSLER VOYAGER</t>
  </si>
  <si>
    <t>CHRYSLER PT CRUISER</t>
  </si>
  <si>
    <t>CHRYSLER CROSSFIRE</t>
  </si>
  <si>
    <t>CHRYSLER PACIFICA</t>
  </si>
  <si>
    <t>CHRYSLER TOWN&amp;COUNTRY</t>
  </si>
  <si>
    <t>PORSCHE CAYENNE</t>
  </si>
  <si>
    <t>PORSCHE 911 CARRERA</t>
  </si>
  <si>
    <t>PORSCHE 911</t>
  </si>
  <si>
    <t>PORSCHE CAYMAN</t>
  </si>
  <si>
    <t>PORSCHE BOXSTER</t>
  </si>
  <si>
    <t>KIA CEE D</t>
  </si>
  <si>
    <t>KIA SPORTAGE</t>
  </si>
  <si>
    <t>KIA SORENTO</t>
  </si>
  <si>
    <t>KIA RIO</t>
  </si>
  <si>
    <t>KIA PICANTO</t>
  </si>
  <si>
    <t>JEEP GRAND CHEROKEE</t>
  </si>
  <si>
    <t>KIA CARNIVAL</t>
  </si>
  <si>
    <t>JEEP COMMANDER</t>
  </si>
  <si>
    <t>KIA CARENS</t>
  </si>
  <si>
    <t>JEEP COMPASS</t>
  </si>
  <si>
    <t>KIA CERATO</t>
  </si>
  <si>
    <t>JEEP PATRIOT</t>
  </si>
  <si>
    <t>KIA MAGENTIS</t>
  </si>
  <si>
    <t>JEEP WRANGLER</t>
  </si>
  <si>
    <t>JEEP CHEROKEE</t>
  </si>
  <si>
    <t>LEXUS IS 250</t>
  </si>
  <si>
    <t>LEXUS RX 350</t>
  </si>
  <si>
    <t>SEAT LEON</t>
  </si>
  <si>
    <t>LEXUS GS 300</t>
  </si>
  <si>
    <t>SEAT ALTEA XL</t>
  </si>
  <si>
    <t>LEXUS RX 400H</t>
  </si>
  <si>
    <t>SEAT CORDOBA</t>
  </si>
  <si>
    <t>LEXUS LS 460</t>
  </si>
  <si>
    <t>SEAT ALTEA</t>
  </si>
  <si>
    <t>LEXUS GS 450H</t>
  </si>
  <si>
    <t>SEAT IBIZA</t>
  </si>
  <si>
    <t>LEXUS LS 600HL</t>
  </si>
  <si>
    <t>SEAT TOLEDO</t>
  </si>
  <si>
    <t>LEXUS IS 220</t>
  </si>
  <si>
    <t>SEAT ALHAMBRA</t>
  </si>
  <si>
    <t>LEXUS LS 600H</t>
  </si>
  <si>
    <t>SEAT ALTEA 4 FREETRACK</t>
  </si>
  <si>
    <t>LEXUS SC 430</t>
  </si>
  <si>
    <t>LEXUS LX 470</t>
  </si>
  <si>
    <t>LEXUS ES 350</t>
  </si>
  <si>
    <t>LEXUS LS 460L</t>
  </si>
  <si>
    <t>SSANG YONG KYRON</t>
  </si>
  <si>
    <t>SSANG YONG ACTYON</t>
  </si>
  <si>
    <t>SSANG YONG REXTON</t>
  </si>
  <si>
    <t>SSANG YONG STAVIC</t>
  </si>
  <si>
    <t>SUZUKI GRAND VITARA</t>
  </si>
  <si>
    <t>SUZUKI SX4</t>
  </si>
  <si>
    <t>SUZUKI JIMNY</t>
  </si>
  <si>
    <t>SUZUKI SWIFT</t>
  </si>
  <si>
    <t>SUZUKI LIANA</t>
  </si>
  <si>
    <t>INFINITI FX35</t>
  </si>
  <si>
    <t>INFINITI QX56</t>
  </si>
  <si>
    <t>INFINITI FX45</t>
  </si>
  <si>
    <t>INFINITI G35</t>
  </si>
  <si>
    <t>INFINITI M35</t>
  </si>
  <si>
    <t>ALFA ROMEO 159</t>
  </si>
  <si>
    <t>ALFA ROMEO 159 SPORTWAGON</t>
  </si>
  <si>
    <t>ALFA ROMEO BRERA</t>
  </si>
  <si>
    <t>ALFA ROMEO 147</t>
  </si>
  <si>
    <t>ALFA ROMEO GT</t>
  </si>
  <si>
    <t>FIAT PUNTO</t>
  </si>
  <si>
    <t>ALFA ROMEO SPIDER</t>
  </si>
  <si>
    <t>FIAT BRAVO</t>
  </si>
  <si>
    <t>FIAT ALBEA</t>
  </si>
  <si>
    <t>HUMMER H3</t>
  </si>
  <si>
    <t>FIAT CROMA</t>
  </si>
  <si>
    <t>HUMMER H2</t>
  </si>
  <si>
    <t>FIAT 500</t>
  </si>
  <si>
    <t>IVECO 50C 18</t>
  </si>
  <si>
    <t>JAGUAR X TYPE</t>
  </si>
  <si>
    <t>IVECO DAILY</t>
  </si>
  <si>
    <t>JAGUAR S TYPE</t>
  </si>
  <si>
    <t>JAGUAR XJ</t>
  </si>
  <si>
    <t>JAGUAR XK</t>
  </si>
  <si>
    <t>JAGUAR XJ8</t>
  </si>
  <si>
    <t>BENTLEY CONTINENTAL GTC</t>
  </si>
  <si>
    <t>BENTLEY CONTINENTAL GT</t>
  </si>
  <si>
    <t>BENTLEY CONTINENTAL FLYING SPUR</t>
  </si>
  <si>
    <t>BENTLEY CONTINENTAL GT SPEED</t>
  </si>
  <si>
    <t>LADA 1118</t>
  </si>
  <si>
    <t>LADA 1119</t>
  </si>
  <si>
    <t>LADA 4X4</t>
  </si>
  <si>
    <t>LADA 111</t>
  </si>
  <si>
    <t>CADILLAC ESCALADE</t>
  </si>
  <si>
    <t>LADA 112</t>
  </si>
  <si>
    <t>CADILLAC SRX</t>
  </si>
  <si>
    <t>CADILLAC BLS</t>
  </si>
  <si>
    <t>CADILLAC CTS</t>
  </si>
  <si>
    <t>CADILLAC SEVILLE STS</t>
  </si>
  <si>
    <t>CADILLAC XLR</t>
  </si>
  <si>
    <t>MASERATI QUATTROPORTE</t>
  </si>
  <si>
    <t>MASERATI GRANSPORT</t>
  </si>
  <si>
    <t>MASERATI GRANTURISMO</t>
  </si>
  <si>
    <t>DODGE CALIBER</t>
  </si>
  <si>
    <t>DODGE NITRO</t>
  </si>
  <si>
    <t>DODGE AVENGER</t>
  </si>
  <si>
    <t>SAAB 9 3</t>
  </si>
  <si>
    <t>DODGE CARAVAN</t>
  </si>
  <si>
    <t>SAAB 9 5</t>
  </si>
  <si>
    <t>DODGE GRAND CARAVAN</t>
  </si>
  <si>
    <t>SAAB 9 7</t>
  </si>
  <si>
    <t>MINI COOPER</t>
  </si>
  <si>
    <t>MINI ONE</t>
  </si>
  <si>
    <t>FERRARI 430</t>
  </si>
  <si>
    <t>FERRARI F430</t>
  </si>
  <si>
    <t>LAMBORGHINI GALLARDO</t>
  </si>
  <si>
    <t>LAMBORGHINI MURCIELAGO</t>
  </si>
  <si>
    <t>ASTON MARTIN DB9</t>
  </si>
  <si>
    <t>ASTON MARTIN V8 VANTAGE ROADSTER</t>
  </si>
  <si>
    <t>ASTON MARTIN VANTAGE</t>
  </si>
  <si>
    <t>PEUGEOT 307CC</t>
  </si>
  <si>
    <t>PEUGEOT 207CC</t>
  </si>
  <si>
    <t>PEUGEOT 407COUPE</t>
  </si>
  <si>
    <r>
      <t xml:space="preserve">Jaunu </t>
    </r>
    <r>
      <rPr>
        <b/>
        <sz val="10"/>
        <rFont val="Arial"/>
        <family val="2"/>
      </rPr>
      <t xml:space="preserve">VIEGLO </t>
    </r>
    <r>
      <rPr>
        <sz val="10"/>
        <rFont val="Arial"/>
        <family val="2"/>
      </rPr>
      <t xml:space="preserve">automobiļu reģistrācijas dati pa </t>
    </r>
    <r>
      <rPr>
        <b/>
        <sz val="10"/>
        <rFont val="Arial"/>
        <family val="2"/>
      </rPr>
      <t>MODEĻIEM.</t>
    </r>
  </si>
  <si>
    <t>2007. gada DECEMBRĪ (2006.g. un 2007.g. izlaidums).</t>
  </si>
  <si>
    <t>mazā</t>
  </si>
  <si>
    <t>kompaktklase</t>
  </si>
  <si>
    <t>vidējā</t>
  </si>
  <si>
    <t>lielā</t>
  </si>
  <si>
    <t>luksus</t>
  </si>
  <si>
    <t>apvidus</t>
  </si>
  <si>
    <t>MPV</t>
  </si>
  <si>
    <t>LCV</t>
  </si>
  <si>
    <t>minibusi</t>
  </si>
  <si>
    <t>sporta</t>
  </si>
  <si>
    <t>FABIA</t>
  </si>
  <si>
    <t>CIVIC</t>
  </si>
  <si>
    <t>OCTAVIA</t>
  </si>
  <si>
    <t>SONATA</t>
  </si>
  <si>
    <t>S klase</t>
  </si>
  <si>
    <t>CRV</t>
  </si>
  <si>
    <t>ROOMSTER</t>
  </si>
  <si>
    <t>BERLINGO</t>
  </si>
  <si>
    <t>TRAFIC</t>
  </si>
  <si>
    <t>COUPE</t>
  </si>
  <si>
    <t>GETZ</t>
  </si>
  <si>
    <t>COROLLA</t>
  </si>
  <si>
    <t>AVENSIS</t>
  </si>
  <si>
    <t>A6/S6</t>
  </si>
  <si>
    <t>LS</t>
  </si>
  <si>
    <t>RAV4</t>
  </si>
  <si>
    <t>COROLLA VERSO</t>
  </si>
  <si>
    <t>KANGOO</t>
  </si>
  <si>
    <t>VIVARO</t>
  </si>
  <si>
    <t>LANCER EVOLUTION</t>
  </si>
  <si>
    <t>COLT</t>
  </si>
  <si>
    <t>FOCUS</t>
  </si>
  <si>
    <t>5 sērija</t>
  </si>
  <si>
    <t>CL</t>
  </si>
  <si>
    <t>LAND CRUISER</t>
  </si>
  <si>
    <t>TOURAN</t>
  </si>
  <si>
    <t>CADDY</t>
  </si>
  <si>
    <t>VITO</t>
  </si>
  <si>
    <t>CLS</t>
  </si>
  <si>
    <t>CORSA</t>
  </si>
  <si>
    <t>ASTRA</t>
  </si>
  <si>
    <t>ACCORD</t>
  </si>
  <si>
    <t>GS</t>
  </si>
  <si>
    <t>7 sērija</t>
  </si>
  <si>
    <t>OUTLANDER</t>
  </si>
  <si>
    <t>FR-V</t>
  </si>
  <si>
    <t>PARTNER</t>
  </si>
  <si>
    <t>CARAVELLE</t>
  </si>
  <si>
    <t>TT</t>
  </si>
  <si>
    <t>YARIS</t>
  </si>
  <si>
    <t>GOLF</t>
  </si>
  <si>
    <t>PASSAT</t>
  </si>
  <si>
    <t>S80</t>
  </si>
  <si>
    <t>A8/S8</t>
  </si>
  <si>
    <t>SANTA FE</t>
  </si>
  <si>
    <t>SHARAN</t>
  </si>
  <si>
    <t>COMBO</t>
  </si>
  <si>
    <t>TRANSIT</t>
  </si>
  <si>
    <t>EOS</t>
  </si>
  <si>
    <t>POLO</t>
  </si>
  <si>
    <t>AURIS</t>
  </si>
  <si>
    <t>MONDEO</t>
  </si>
  <si>
    <t>E klase</t>
  </si>
  <si>
    <t>QUATTROPORTE</t>
  </si>
  <si>
    <t>PAJERO/PAJERO SPORT</t>
  </si>
  <si>
    <t>ZAFIRA</t>
  </si>
  <si>
    <t>DAILY</t>
  </si>
  <si>
    <t>TRANSPORTER</t>
  </si>
  <si>
    <t>6 sērija</t>
  </si>
  <si>
    <t>FIESTA</t>
  </si>
  <si>
    <t>CEE D</t>
  </si>
  <si>
    <t>3 sērija</t>
  </si>
  <si>
    <t>300C</t>
  </si>
  <si>
    <t>CONTINENTAL FLYING SPUR</t>
  </si>
  <si>
    <t>X5</t>
  </si>
  <si>
    <t>MERIVA</t>
  </si>
  <si>
    <t>H1</t>
  </si>
  <si>
    <t>911/CARRERA</t>
  </si>
  <si>
    <t>C4</t>
  </si>
  <si>
    <t>IS</t>
  </si>
  <si>
    <t>9 5</t>
  </si>
  <si>
    <t>XJ/XJ8</t>
  </si>
  <si>
    <t>GRAND VITARA</t>
  </si>
  <si>
    <t>GRAND VOYAGER</t>
  </si>
  <si>
    <t>PRIMASTAR</t>
  </si>
  <si>
    <t>A5/S5</t>
  </si>
  <si>
    <t>AVEO</t>
  </si>
  <si>
    <t>A4/RS4</t>
  </si>
  <si>
    <t>SEBRING</t>
  </si>
  <si>
    <t>PHAETON</t>
  </si>
  <si>
    <t>TUCSON</t>
  </si>
  <si>
    <t>MATRIX</t>
  </si>
  <si>
    <t>SPRINTER</t>
  </si>
  <si>
    <t>Z4</t>
  </si>
  <si>
    <t>CLIO</t>
  </si>
  <si>
    <t>MEGANE</t>
  </si>
  <si>
    <t>LEGACY</t>
  </si>
  <si>
    <t>SUPERB</t>
  </si>
  <si>
    <t>SL</t>
  </si>
  <si>
    <t>CAPTIVA</t>
  </si>
  <si>
    <t>HIACE</t>
  </si>
  <si>
    <t>C70</t>
  </si>
  <si>
    <t>JAZZ</t>
  </si>
  <si>
    <t>LANCER</t>
  </si>
  <si>
    <t>C klase</t>
  </si>
  <si>
    <t>LEGEND</t>
  </si>
  <si>
    <t>PHANTOM</t>
  </si>
  <si>
    <t>TOUAREG</t>
  </si>
  <si>
    <t>S-MAX</t>
  </si>
  <si>
    <t>DUCATO</t>
  </si>
  <si>
    <t>CONTINENTAL GTC</t>
  </si>
  <si>
    <t>LOGAN</t>
  </si>
  <si>
    <t>LAGUNA</t>
  </si>
  <si>
    <t>V70</t>
  </si>
  <si>
    <t>RX</t>
  </si>
  <si>
    <t>TOURNEO CONNECT</t>
  </si>
  <si>
    <t>CRAFTER</t>
  </si>
  <si>
    <t>M6</t>
  </si>
  <si>
    <t>JETTA</t>
  </si>
  <si>
    <t>AVENGER</t>
  </si>
  <si>
    <t>XC90</t>
  </si>
  <si>
    <t>GRANDIS</t>
  </si>
  <si>
    <t>BOXER</t>
  </si>
  <si>
    <t>CONTINENTAL GT/SPEED</t>
  </si>
  <si>
    <t>C3</t>
  </si>
  <si>
    <t>LACETTI</t>
  </si>
  <si>
    <t>VECTRA</t>
  </si>
  <si>
    <t>S TYPE</t>
  </si>
  <si>
    <t>QASHQAI</t>
  </si>
  <si>
    <t>MULTIVAN</t>
  </si>
  <si>
    <t>JUMPY</t>
  </si>
  <si>
    <t>RIO</t>
  </si>
  <si>
    <t>NOTE</t>
  </si>
  <si>
    <t>EPICA</t>
  </si>
  <si>
    <t>CAMRY</t>
  </si>
  <si>
    <t>SPORTAGE</t>
  </si>
  <si>
    <t>MEGANE SCENIC</t>
  </si>
  <si>
    <t>MASTER</t>
  </si>
  <si>
    <t>CLK</t>
  </si>
  <si>
    <t>C2</t>
  </si>
  <si>
    <t>I30</t>
  </si>
  <si>
    <t>S40</t>
  </si>
  <si>
    <t>M5</t>
  </si>
  <si>
    <t>FORESTER</t>
  </si>
  <si>
    <t>VIANO</t>
  </si>
  <si>
    <t>SAVANA</t>
  </si>
  <si>
    <t>ALPINA B6</t>
  </si>
  <si>
    <t>C1</t>
  </si>
  <si>
    <t>9 3</t>
  </si>
  <si>
    <t>X TRAIL</t>
  </si>
  <si>
    <t>C4 PICASSO</t>
  </si>
  <si>
    <t>JUMPER</t>
  </si>
  <si>
    <t>CROSSFIRE</t>
  </si>
  <si>
    <t>COOPER</t>
  </si>
  <si>
    <t>ACCENT</t>
  </si>
  <si>
    <t>V50</t>
  </si>
  <si>
    <t>C6</t>
  </si>
  <si>
    <t>Q7</t>
  </si>
  <si>
    <t>GALAXY</t>
  </si>
  <si>
    <t>EXPLORER</t>
  </si>
  <si>
    <t>SLK</t>
  </si>
  <si>
    <t>PUNTO</t>
  </si>
  <si>
    <t>LEON</t>
  </si>
  <si>
    <t>S60</t>
  </si>
  <si>
    <t>GRANDEUR</t>
  </si>
  <si>
    <t>RANGE ROVER/SPORT</t>
  </si>
  <si>
    <t>VOYAGER</t>
  </si>
  <si>
    <t>CALIFORNIA</t>
  </si>
  <si>
    <t>350Z</t>
  </si>
  <si>
    <t>SWIFT</t>
  </si>
  <si>
    <t>ALTEA</t>
  </si>
  <si>
    <t>C5</t>
  </si>
  <si>
    <t>RL</t>
  </si>
  <si>
    <t>ML</t>
  </si>
  <si>
    <t>TRAJET</t>
  </si>
  <si>
    <t>EXPRESS</t>
  </si>
  <si>
    <t>DB9</t>
  </si>
  <si>
    <t>A3/S3</t>
  </si>
  <si>
    <t>ALPINA B5</t>
  </si>
  <si>
    <t>SORENTO</t>
  </si>
  <si>
    <t xml:space="preserve">SUZUKI </t>
  </si>
  <si>
    <t>LIANA</t>
  </si>
  <si>
    <t>SCUDO</t>
  </si>
  <si>
    <t>R8</t>
  </si>
  <si>
    <t>1 sērija</t>
  </si>
  <si>
    <t>PT CRUISER</t>
  </si>
  <si>
    <t>SEVILLE STS</t>
  </si>
  <si>
    <t>SX4</t>
  </si>
  <si>
    <t>DOBLO</t>
  </si>
  <si>
    <t>50C 18</t>
  </si>
  <si>
    <t>MUSTANG</t>
  </si>
  <si>
    <t>AYGO</t>
  </si>
  <si>
    <t>IMPREZA</t>
  </si>
  <si>
    <t>PRIMERA</t>
  </si>
  <si>
    <t>M35</t>
  </si>
  <si>
    <t>JIMNY</t>
  </si>
  <si>
    <t>CARNIVAL</t>
  </si>
  <si>
    <t>XK</t>
  </si>
  <si>
    <t>PICANTO</t>
  </si>
  <si>
    <t>B klase</t>
  </si>
  <si>
    <t>MAGENTIS</t>
  </si>
  <si>
    <t>ES</t>
  </si>
  <si>
    <t>CAYENNE</t>
  </si>
  <si>
    <t>TACUMA</t>
  </si>
  <si>
    <t>SC</t>
  </si>
  <si>
    <t>PANDA</t>
  </si>
  <si>
    <t>C30</t>
  </si>
  <si>
    <t>TOLEDO</t>
  </si>
  <si>
    <t>AVALON</t>
  </si>
  <si>
    <t>XC70</t>
  </si>
  <si>
    <t>FOCUS C-MAX</t>
  </si>
  <si>
    <t>MX-5</t>
  </si>
  <si>
    <t>MICRA</t>
  </si>
  <si>
    <t>A klase</t>
  </si>
  <si>
    <t>X TYPE</t>
  </si>
  <si>
    <t>GL</t>
  </si>
  <si>
    <t>CARENS</t>
  </si>
  <si>
    <t>RX-8</t>
  </si>
  <si>
    <t>TIIDA</t>
  </si>
  <si>
    <t>SIGNUM</t>
  </si>
  <si>
    <t>X3</t>
  </si>
  <si>
    <t>R klase</t>
  </si>
  <si>
    <t>F430</t>
  </si>
  <si>
    <t>CORDOBA</t>
  </si>
  <si>
    <t>FUSION</t>
  </si>
  <si>
    <t>BRERA</t>
  </si>
  <si>
    <t>GRAND CHEROKEE</t>
  </si>
  <si>
    <t>EXPERT</t>
  </si>
  <si>
    <t>GALLARDO</t>
  </si>
  <si>
    <t>IBIZA</t>
  </si>
  <si>
    <t>M3</t>
  </si>
  <si>
    <t>PATHFINDER</t>
  </si>
  <si>
    <t>MURCIELAGO</t>
  </si>
  <si>
    <t>NEW BEETLE</t>
  </si>
  <si>
    <t>CROMA</t>
  </si>
  <si>
    <t>B9 TRIBECA/TRIBECA</t>
  </si>
  <si>
    <t>ESPACE</t>
  </si>
  <si>
    <t>CAYMAN</t>
  </si>
  <si>
    <t>ALBEA</t>
  </si>
  <si>
    <t>BRAVO</t>
  </si>
  <si>
    <t>BLS</t>
  </si>
  <si>
    <t>KYRON</t>
  </si>
  <si>
    <t>TOWN &amp; COUNTRY</t>
  </si>
  <si>
    <t>GT</t>
  </si>
  <si>
    <t>THALIA</t>
  </si>
  <si>
    <t>PRIUS</t>
  </si>
  <si>
    <t>CTS</t>
  </si>
  <si>
    <t>4X4</t>
  </si>
  <si>
    <t>ALHAMBRA</t>
  </si>
  <si>
    <t>SPIDER</t>
  </si>
  <si>
    <t>KA</t>
  </si>
  <si>
    <t>CERATO</t>
  </si>
  <si>
    <t>CX-7</t>
  </si>
  <si>
    <t>CARAVAN</t>
  </si>
  <si>
    <t>V8 VANTAGE ROADSTER</t>
  </si>
  <si>
    <t>SPARK</t>
  </si>
  <si>
    <t>CALIBER</t>
  </si>
  <si>
    <t>GRAND CARAVAN</t>
  </si>
  <si>
    <t>VANTAGE</t>
  </si>
  <si>
    <t>ONE</t>
  </si>
  <si>
    <t>NITRO</t>
  </si>
  <si>
    <t>STAVIC</t>
  </si>
  <si>
    <t>ALPINA D3</t>
  </si>
  <si>
    <t>KALOS</t>
  </si>
  <si>
    <t>ALMERA</t>
  </si>
  <si>
    <t>COMMANDER</t>
  </si>
  <si>
    <t>SIENNA</t>
  </si>
  <si>
    <t>XLR</t>
  </si>
  <si>
    <t>RABBIT</t>
  </si>
  <si>
    <t>ACTYON</t>
  </si>
  <si>
    <t>CORVETTE</t>
  </si>
  <si>
    <t>FREELANDER 2</t>
  </si>
  <si>
    <t>CORVETTE CONVERTIBLE</t>
  </si>
  <si>
    <t>JUSTY</t>
  </si>
  <si>
    <t>ANTARA</t>
  </si>
  <si>
    <t>COPEN</t>
  </si>
  <si>
    <t>A6 ALLROAD</t>
  </si>
  <si>
    <t>ELISE</t>
  </si>
  <si>
    <t>PATROL</t>
  </si>
  <si>
    <t>GRANSPORT</t>
  </si>
  <si>
    <t>REXTON</t>
  </si>
  <si>
    <t>ASTRA CABRIO</t>
  </si>
  <si>
    <t>FX</t>
  </si>
  <si>
    <t>ASTRA TWIN TOP</t>
  </si>
  <si>
    <t>MURANO</t>
  </si>
  <si>
    <t>COMPASS</t>
  </si>
  <si>
    <t>ZONDA</t>
  </si>
  <si>
    <t>DISCOVERY</t>
  </si>
  <si>
    <t>BOXSTER</t>
  </si>
  <si>
    <t>ESCALADE</t>
  </si>
  <si>
    <t>TERRACAN</t>
  </si>
  <si>
    <t>H3</t>
  </si>
  <si>
    <t>PATRIOT</t>
  </si>
  <si>
    <t>WRANGLER</t>
  </si>
  <si>
    <t>G klase</t>
  </si>
  <si>
    <t>QX</t>
  </si>
  <si>
    <t>TIGUAN</t>
  </si>
  <si>
    <t>SRX</t>
  </si>
  <si>
    <t>MAVERICK</t>
  </si>
  <si>
    <t>SUBURBAN</t>
  </si>
  <si>
    <t>H2</t>
  </si>
  <si>
    <t>DEFENDER</t>
  </si>
  <si>
    <t>PACIFICA</t>
  </si>
  <si>
    <t>LX</t>
  </si>
  <si>
    <t>CX-9</t>
  </si>
  <si>
    <t>ALTEA 4 FREETRACK</t>
  </si>
  <si>
    <t>FJ CRUISER</t>
  </si>
  <si>
    <t>C-CROSSER</t>
  </si>
  <si>
    <t>CHEROKEE</t>
  </si>
  <si>
    <t>ARMADA</t>
  </si>
  <si>
    <t>EQUINOX</t>
  </si>
  <si>
    <t>HOVER</t>
  </si>
  <si>
    <t>ELEMENT</t>
  </si>
  <si>
    <t>NAVIGATOR</t>
  </si>
  <si>
    <t>9 7</t>
  </si>
  <si>
    <t>marka</t>
  </si>
  <si>
    <t>modelis</t>
  </si>
  <si>
    <t>sk</t>
  </si>
  <si>
    <r>
      <t xml:space="preserve">Jaunu </t>
    </r>
    <r>
      <rPr>
        <b/>
        <sz val="14"/>
        <rFont val="Tahoma"/>
        <family val="2"/>
      </rPr>
      <t>VIEGLO</t>
    </r>
    <r>
      <rPr>
        <sz val="14"/>
        <rFont val="Tahoma"/>
        <family val="2"/>
      </rPr>
      <t xml:space="preserve"> automobiļu sadalījums pa </t>
    </r>
    <r>
      <rPr>
        <b/>
        <sz val="14"/>
        <rFont val="Tahoma"/>
        <family val="2"/>
      </rPr>
      <t>KLASĒM</t>
    </r>
    <r>
      <rPr>
        <sz val="14"/>
        <rFont val="Tahoma"/>
        <family val="2"/>
      </rPr>
      <t xml:space="preserve"> 2007.gadaDECEMBRĪ (2006.g. un 2007.g. izlaiduma reģistrācijas dati) bez tranzīta.</t>
    </r>
  </si>
  <si>
    <t>207CC</t>
  </si>
  <si>
    <t>307CC</t>
  </si>
  <si>
    <t>Kopā</t>
  </si>
  <si>
    <t>Tirgus daļa</t>
  </si>
  <si>
    <t>Pavisam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</si>
</sst>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  <numFmt numFmtId="186" formatCode="0.000"/>
  </numFmts>
  <fonts count="2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name val="Times New Roman"/>
      <family val="1"/>
    </font>
    <font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12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0"/>
    </font>
    <font>
      <b/>
      <i/>
      <sz val="11"/>
      <color indexed="8"/>
      <name val="Tahoma"/>
      <family val="2"/>
    </font>
    <font>
      <i/>
      <sz val="10"/>
      <color indexed="8"/>
      <name val="Tahoma"/>
      <family val="2"/>
    </font>
    <font>
      <b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22" applyFont="1" applyBorder="1">
      <alignment/>
      <protection/>
    </xf>
    <xf numFmtId="0" fontId="3" fillId="0" borderId="0" xfId="22" applyFont="1">
      <alignment/>
      <protection/>
    </xf>
    <xf numFmtId="0" fontId="2" fillId="0" borderId="0" xfId="23" applyFont="1" applyBorder="1">
      <alignment/>
      <protection/>
    </xf>
    <xf numFmtId="0" fontId="2" fillId="0" borderId="0" xfId="23" applyFont="1" applyFill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24" applyFont="1" applyBorder="1">
      <alignment/>
      <protection/>
    </xf>
    <xf numFmtId="0" fontId="3" fillId="0" borderId="0" xfId="24" applyFont="1">
      <alignment/>
      <protection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6" fillId="0" borderId="0" xfId="0" applyFont="1" applyAlignment="1">
      <alignment/>
    </xf>
    <xf numFmtId="1" fontId="6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0" xfId="23" applyFont="1" applyBorder="1">
      <alignment/>
      <protection/>
    </xf>
    <xf numFmtId="0" fontId="9" fillId="0" borderId="0" xfId="23" applyFont="1" applyFill="1">
      <alignment/>
      <protection/>
    </xf>
    <xf numFmtId="0" fontId="7" fillId="0" borderId="0" xfId="23" applyFont="1" applyBorder="1">
      <alignment/>
      <protection/>
    </xf>
    <xf numFmtId="0" fontId="6" fillId="0" borderId="2" xfId="23" applyFont="1" applyBorder="1" applyAlignment="1">
      <alignment horizontal="center"/>
      <protection/>
    </xf>
    <xf numFmtId="0" fontId="6" fillId="0" borderId="0" xfId="23" applyFont="1" applyBorder="1" applyAlignment="1">
      <alignment horizontal="center"/>
      <protection/>
    </xf>
    <xf numFmtId="0" fontId="7" fillId="0" borderId="0" xfId="23" applyFont="1" applyBorder="1" applyAlignment="1">
      <alignment horizontal="center"/>
      <protection/>
    </xf>
    <xf numFmtId="0" fontId="6" fillId="0" borderId="1" xfId="23" applyFont="1" applyBorder="1" applyAlignment="1">
      <alignment horizontal="center"/>
      <protection/>
    </xf>
    <xf numFmtId="0" fontId="6" fillId="0" borderId="5" xfId="23" applyFont="1" applyBorder="1" applyAlignment="1">
      <alignment horizontal="center"/>
      <protection/>
    </xf>
    <xf numFmtId="0" fontId="6" fillId="0" borderId="6" xfId="23" applyFont="1" applyBorder="1">
      <alignment/>
      <protection/>
    </xf>
    <xf numFmtId="0" fontId="6" fillId="0" borderId="1" xfId="23" applyFont="1" applyBorder="1">
      <alignment/>
      <protection/>
    </xf>
    <xf numFmtId="0" fontId="6" fillId="0" borderId="5" xfId="23" applyFont="1" applyBorder="1">
      <alignment/>
      <protection/>
    </xf>
    <xf numFmtId="0" fontId="6" fillId="2" borderId="5" xfId="23" applyFont="1" applyFill="1" applyBorder="1">
      <alignment/>
      <protection/>
    </xf>
    <xf numFmtId="0" fontId="6" fillId="0" borderId="7" xfId="23" applyFont="1" applyBorder="1">
      <alignment/>
      <protection/>
    </xf>
    <xf numFmtId="0" fontId="7" fillId="2" borderId="7" xfId="23" applyFont="1" applyFill="1" applyBorder="1">
      <alignment/>
      <protection/>
    </xf>
    <xf numFmtId="0" fontId="7" fillId="0" borderId="1" xfId="23" applyFont="1" applyBorder="1">
      <alignment/>
      <protection/>
    </xf>
    <xf numFmtId="0" fontId="6" fillId="0" borderId="8" xfId="23" applyFont="1" applyBorder="1">
      <alignment/>
      <protection/>
    </xf>
    <xf numFmtId="0" fontId="6" fillId="0" borderId="9" xfId="23" applyFont="1" applyBorder="1">
      <alignment/>
      <protection/>
    </xf>
    <xf numFmtId="0" fontId="10" fillId="0" borderId="1" xfId="23" applyFont="1" applyBorder="1">
      <alignment/>
      <protection/>
    </xf>
    <xf numFmtId="0" fontId="10" fillId="0" borderId="9" xfId="23" applyFont="1" applyBorder="1">
      <alignment/>
      <protection/>
    </xf>
    <xf numFmtId="0" fontId="6" fillId="0" borderId="0" xfId="23" applyFont="1" applyBorder="1" quotePrefix="1">
      <alignment/>
      <protection/>
    </xf>
    <xf numFmtId="0" fontId="6" fillId="0" borderId="10" xfId="23" applyFont="1" applyBorder="1" applyAlignment="1">
      <alignment horizontal="center"/>
      <protection/>
    </xf>
    <xf numFmtId="0" fontId="6" fillId="0" borderId="0" xfId="23" applyFont="1" applyFill="1" applyBorder="1">
      <alignment/>
      <protection/>
    </xf>
    <xf numFmtId="0" fontId="1" fillId="0" borderId="1" xfId="20" applyFont="1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center" wrapText="1"/>
      <protection/>
    </xf>
    <xf numFmtId="0" fontId="11" fillId="2" borderId="1" xfId="20" applyFont="1" applyFill="1" applyBorder="1" applyAlignment="1">
      <alignment horizontal="center" vertical="center" textRotation="90" wrapText="1"/>
      <protection/>
    </xf>
    <xf numFmtId="0" fontId="1" fillId="2" borderId="1" xfId="20" applyFont="1" applyFill="1" applyBorder="1" applyAlignment="1">
      <alignment horizontal="center" wrapText="1"/>
      <protection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0" borderId="1" xfId="23" applyFont="1" applyBorder="1" applyAlignment="1">
      <alignment horizontal="center"/>
      <protection/>
    </xf>
    <xf numFmtId="0" fontId="1" fillId="0" borderId="5" xfId="23" applyFont="1" applyBorder="1" applyAlignment="1">
      <alignment horizontal="center"/>
      <protection/>
    </xf>
    <xf numFmtId="0" fontId="12" fillId="2" borderId="1" xfId="20" applyFont="1" applyFill="1" applyBorder="1" applyAlignment="1">
      <alignment horizontal="center" vertical="center" textRotation="90" wrapText="1"/>
      <protection/>
    </xf>
    <xf numFmtId="0" fontId="13" fillId="0" borderId="1" xfId="20" applyFont="1" applyFill="1" applyBorder="1" applyAlignment="1">
      <alignment horizontal="center" vertical="center" wrapText="1"/>
      <protection/>
    </xf>
    <xf numFmtId="0" fontId="7" fillId="0" borderId="0" xfId="23" applyFont="1" applyFill="1" applyBorder="1">
      <alignment/>
      <protection/>
    </xf>
    <xf numFmtId="0" fontId="6" fillId="0" borderId="0" xfId="23" applyFont="1" applyFill="1" applyBorder="1" applyAlignment="1">
      <alignment horizontal="center"/>
      <protection/>
    </xf>
    <xf numFmtId="0" fontId="6" fillId="2" borderId="1" xfId="23" applyFont="1" applyFill="1" applyBorder="1">
      <alignment/>
      <protection/>
    </xf>
    <xf numFmtId="0" fontId="7" fillId="2" borderId="1" xfId="23" applyFont="1" applyFill="1" applyBorder="1">
      <alignment/>
      <protection/>
    </xf>
    <xf numFmtId="1" fontId="6" fillId="0" borderId="0" xfId="0" applyNumberFormat="1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5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0" borderId="0" xfId="22" applyFont="1" applyBorder="1">
      <alignment/>
      <protection/>
    </xf>
    <xf numFmtId="0" fontId="9" fillId="0" borderId="0" xfId="22" applyFont="1" applyBorder="1" quotePrefix="1">
      <alignment/>
      <protection/>
    </xf>
    <xf numFmtId="0" fontId="9" fillId="0" borderId="0" xfId="22" applyFont="1" applyBorder="1">
      <alignment/>
      <protection/>
    </xf>
    <xf numFmtId="0" fontId="9" fillId="0" borderId="0" xfId="22" applyFont="1">
      <alignment/>
      <protection/>
    </xf>
    <xf numFmtId="1" fontId="6" fillId="0" borderId="0" xfId="22" applyNumberFormat="1" applyFont="1">
      <alignment/>
      <protection/>
    </xf>
    <xf numFmtId="0" fontId="6" fillId="0" borderId="0" xfId="22" applyFont="1">
      <alignment/>
      <protection/>
    </xf>
    <xf numFmtId="0" fontId="6" fillId="0" borderId="0" xfId="22" applyFont="1" applyBorder="1" applyAlignment="1">
      <alignment/>
      <protection/>
    </xf>
    <xf numFmtId="0" fontId="6" fillId="0" borderId="1" xfId="22" applyFont="1" applyBorder="1" applyAlignment="1">
      <alignment horizontal="center"/>
      <protection/>
    </xf>
    <xf numFmtId="0" fontId="6" fillId="0" borderId="9" xfId="22" applyFont="1" applyBorder="1" applyAlignment="1">
      <alignment horizontal="center"/>
      <protection/>
    </xf>
    <xf numFmtId="0" fontId="6" fillId="0" borderId="6" xfId="22" applyFont="1" applyBorder="1">
      <alignment/>
      <protection/>
    </xf>
    <xf numFmtId="0" fontId="6" fillId="0" borderId="1" xfId="22" applyFont="1" applyBorder="1">
      <alignment/>
      <protection/>
    </xf>
    <xf numFmtId="0" fontId="6" fillId="0" borderId="5" xfId="22" applyFont="1" applyBorder="1" applyAlignment="1">
      <alignment horizontal="center"/>
      <protection/>
    </xf>
    <xf numFmtId="0" fontId="6" fillId="0" borderId="8" xfId="22" applyFont="1" applyBorder="1">
      <alignment/>
      <protection/>
    </xf>
    <xf numFmtId="0" fontId="7" fillId="0" borderId="0" xfId="22" applyFont="1" applyBorder="1">
      <alignment/>
      <protection/>
    </xf>
    <xf numFmtId="0" fontId="8" fillId="0" borderId="0" xfId="22" applyFont="1" applyBorder="1" quotePrefix="1">
      <alignment/>
      <protection/>
    </xf>
    <xf numFmtId="0" fontId="7" fillId="0" borderId="1" xfId="22" applyFont="1" applyBorder="1" applyAlignment="1">
      <alignment horizontal="center"/>
      <protection/>
    </xf>
    <xf numFmtId="0" fontId="7" fillId="0" borderId="1" xfId="22" applyFont="1" applyBorder="1">
      <alignment/>
      <protection/>
    </xf>
    <xf numFmtId="0" fontId="6" fillId="0" borderId="0" xfId="24" applyFont="1" applyBorder="1">
      <alignment/>
      <protection/>
    </xf>
    <xf numFmtId="0" fontId="9" fillId="0" borderId="0" xfId="24" applyFont="1" applyBorder="1" quotePrefix="1">
      <alignment/>
      <protection/>
    </xf>
    <xf numFmtId="0" fontId="6" fillId="0" borderId="0" xfId="24" applyFont="1">
      <alignment/>
      <protection/>
    </xf>
    <xf numFmtId="0" fontId="6" fillId="0" borderId="0" xfId="24" applyFont="1" applyBorder="1" applyAlignment="1">
      <alignment/>
      <protection/>
    </xf>
    <xf numFmtId="1" fontId="6" fillId="0" borderId="0" xfId="24" applyNumberFormat="1" applyFont="1">
      <alignment/>
      <protection/>
    </xf>
    <xf numFmtId="0" fontId="6" fillId="0" borderId="1" xfId="24" applyFont="1" applyBorder="1" applyAlignment="1">
      <alignment horizontal="center"/>
      <protection/>
    </xf>
    <xf numFmtId="0" fontId="6" fillId="0" borderId="9" xfId="24" applyFont="1" applyBorder="1" applyAlignment="1">
      <alignment horizontal="center"/>
      <protection/>
    </xf>
    <xf numFmtId="0" fontId="6" fillId="0" borderId="6" xfId="24" applyFont="1" applyBorder="1">
      <alignment/>
      <protection/>
    </xf>
    <xf numFmtId="0" fontId="6" fillId="0" borderId="1" xfId="24" applyFont="1" applyBorder="1">
      <alignment/>
      <protection/>
    </xf>
    <xf numFmtId="0" fontId="7" fillId="0" borderId="0" xfId="24" applyFont="1" applyBorder="1">
      <alignment/>
      <protection/>
    </xf>
    <xf numFmtId="1" fontId="7" fillId="0" borderId="0" xfId="24" applyNumberFormat="1" applyFont="1">
      <alignment/>
      <protection/>
    </xf>
    <xf numFmtId="0" fontId="7" fillId="0" borderId="1" xfId="24" applyFont="1" applyBorder="1" applyAlignment="1">
      <alignment horizontal="center"/>
      <protection/>
    </xf>
    <xf numFmtId="0" fontId="7" fillId="0" borderId="1" xfId="24" applyFont="1" applyBorder="1">
      <alignment/>
      <protection/>
    </xf>
    <xf numFmtId="0" fontId="2" fillId="0" borderId="0" xfId="25" applyFont="1" applyBorder="1">
      <alignment/>
      <protection/>
    </xf>
    <xf numFmtId="0" fontId="1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 quotePrefix="1">
      <alignment horizontal="center"/>
    </xf>
    <xf numFmtId="172" fontId="0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72" fontId="16" fillId="0" borderId="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2" borderId="5" xfId="20" applyFont="1" applyFill="1" applyBorder="1" applyAlignment="1">
      <alignment horizontal="center" wrapText="1"/>
      <protection/>
    </xf>
    <xf numFmtId="0" fontId="1" fillId="2" borderId="4" xfId="20" applyFont="1" applyFill="1" applyBorder="1" applyAlignment="1">
      <alignment horizontal="center" wrapText="1"/>
      <protection/>
    </xf>
    <xf numFmtId="0" fontId="1" fillId="0" borderId="5" xfId="20" applyFont="1" applyBorder="1" applyAlignment="1">
      <alignment horizontal="center" wrapText="1"/>
      <protection/>
    </xf>
    <xf numFmtId="0" fontId="1" fillId="0" borderId="9" xfId="20" applyFont="1" applyBorder="1" applyAlignment="1">
      <alignment horizontal="center" wrapText="1"/>
      <protection/>
    </xf>
    <xf numFmtId="0" fontId="12" fillId="3" borderId="1" xfId="20" applyFont="1" applyFill="1" applyBorder="1" applyAlignment="1">
      <alignment horizontal="center" vertical="center" textRotation="90" wrapText="1"/>
      <protection/>
    </xf>
    <xf numFmtId="0" fontId="6" fillId="0" borderId="0" xfId="25" applyFont="1" applyBorder="1">
      <alignment/>
      <protection/>
    </xf>
    <xf numFmtId="0" fontId="6" fillId="0" borderId="1" xfId="25" applyFont="1" applyBorder="1" applyAlignment="1">
      <alignment horizontal="center"/>
      <protection/>
    </xf>
    <xf numFmtId="0" fontId="6" fillId="0" borderId="6" xfId="25" applyFont="1" applyBorder="1">
      <alignment/>
      <protection/>
    </xf>
    <xf numFmtId="1" fontId="10" fillId="0" borderId="1" xfId="25" applyNumberFormat="1" applyFont="1" applyBorder="1">
      <alignment/>
      <protection/>
    </xf>
    <xf numFmtId="1" fontId="10" fillId="0" borderId="5" xfId="25" applyNumberFormat="1" applyFont="1" applyBorder="1">
      <alignment/>
      <protection/>
    </xf>
    <xf numFmtId="1" fontId="10" fillId="2" borderId="5" xfId="25" applyNumberFormat="1" applyFont="1" applyFill="1" applyBorder="1">
      <alignment/>
      <protection/>
    </xf>
    <xf numFmtId="1" fontId="17" fillId="2" borderId="1" xfId="25" applyNumberFormat="1" applyFont="1" applyFill="1" applyBorder="1">
      <alignment/>
      <protection/>
    </xf>
    <xf numFmtId="1" fontId="7" fillId="0" borderId="1" xfId="25" applyNumberFormat="1" applyFont="1" applyBorder="1">
      <alignment/>
      <protection/>
    </xf>
    <xf numFmtId="1" fontId="6" fillId="0" borderId="8" xfId="25" applyNumberFormat="1" applyFont="1" applyBorder="1">
      <alignment/>
      <protection/>
    </xf>
    <xf numFmtId="0" fontId="10" fillId="0" borderId="1" xfId="25" applyFont="1" applyBorder="1">
      <alignment/>
      <protection/>
    </xf>
    <xf numFmtId="0" fontId="6" fillId="0" borderId="8" xfId="25" applyFont="1" applyBorder="1">
      <alignment/>
      <protection/>
    </xf>
    <xf numFmtId="0" fontId="6" fillId="0" borderId="1" xfId="25" applyFont="1" applyBorder="1">
      <alignment/>
      <protection/>
    </xf>
    <xf numFmtId="1" fontId="6" fillId="0" borderId="9" xfId="25" applyNumberFormat="1" applyFont="1" applyBorder="1">
      <alignment/>
      <protection/>
    </xf>
    <xf numFmtId="0" fontId="6" fillId="0" borderId="9" xfId="25" applyFont="1" applyBorder="1">
      <alignment/>
      <protection/>
    </xf>
    <xf numFmtId="0" fontId="6" fillId="0" borderId="10" xfId="25" applyFont="1" applyBorder="1">
      <alignment/>
      <protection/>
    </xf>
    <xf numFmtId="1" fontId="6" fillId="0" borderId="12" xfId="25" applyNumberFormat="1" applyFont="1" applyBorder="1">
      <alignment/>
      <protection/>
    </xf>
    <xf numFmtId="1" fontId="6" fillId="0" borderId="1" xfId="25" applyNumberFormat="1" applyFont="1" applyBorder="1">
      <alignment/>
      <protection/>
    </xf>
    <xf numFmtId="1" fontId="10" fillId="0" borderId="9" xfId="25" applyNumberFormat="1" applyFont="1" applyBorder="1">
      <alignment/>
      <protection/>
    </xf>
    <xf numFmtId="0" fontId="1" fillId="0" borderId="0" xfId="25" applyFont="1" applyBorder="1">
      <alignment/>
      <protection/>
    </xf>
    <xf numFmtId="0" fontId="1" fillId="0" borderId="2" xfId="25" applyFont="1" applyBorder="1" applyAlignment="1">
      <alignment horizontal="center"/>
      <protection/>
    </xf>
    <xf numFmtId="0" fontId="1" fillId="0" borderId="0" xfId="25" applyFont="1" applyBorder="1" applyAlignment="1">
      <alignment horizontal="center"/>
      <protection/>
    </xf>
    <xf numFmtId="1" fontId="1" fillId="0" borderId="1" xfId="25" applyNumberFormat="1" applyFont="1" applyBorder="1" applyAlignment="1">
      <alignment horizontal="center"/>
      <protection/>
    </xf>
    <xf numFmtId="1" fontId="1" fillId="0" borderId="5" xfId="25" applyNumberFormat="1" applyFont="1" applyBorder="1" applyAlignment="1">
      <alignment horizontal="center"/>
      <protection/>
    </xf>
    <xf numFmtId="1" fontId="1" fillId="0" borderId="0" xfId="25" applyNumberFormat="1" applyFont="1" applyBorder="1">
      <alignment/>
      <protection/>
    </xf>
    <xf numFmtId="1" fontId="17" fillId="3" borderId="1" xfId="25" applyNumberFormat="1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0" fontId="19" fillId="0" borderId="4" xfId="0" applyFont="1" applyBorder="1" applyAlignment="1">
      <alignment/>
    </xf>
    <xf numFmtId="0" fontId="6" fillId="0" borderId="0" xfId="23" applyFont="1" applyBorder="1" applyAlignment="1">
      <alignment horizontal="center"/>
      <protection/>
    </xf>
    <xf numFmtId="0" fontId="7" fillId="0" borderId="0" xfId="23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3" xfId="0" applyFont="1" applyBorder="1" applyAlignment="1">
      <alignment horizontal="left"/>
    </xf>
    <xf numFmtId="0" fontId="20" fillId="0" borderId="3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16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16" fontId="20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13" xfId="0" applyFont="1" applyBorder="1" applyAlignment="1">
      <alignment/>
    </xf>
    <xf numFmtId="0" fontId="21" fillId="0" borderId="7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1" fillId="0" borderId="8" xfId="0" applyFont="1" applyBorder="1" applyAlignment="1">
      <alignment/>
    </xf>
    <xf numFmtId="172" fontId="19" fillId="0" borderId="0" xfId="0" applyNumberFormat="1" applyFont="1" applyAlignment="1">
      <alignment horizontal="left"/>
    </xf>
    <xf numFmtId="172" fontId="19" fillId="0" borderId="0" xfId="0" applyNumberFormat="1" applyFont="1" applyAlignment="1">
      <alignment/>
    </xf>
    <xf numFmtId="0" fontId="19" fillId="0" borderId="0" xfId="0" applyFont="1" applyAlignment="1" quotePrefix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7" fillId="4" borderId="1" xfId="26" applyFont="1" applyFill="1" applyBorder="1" applyAlignment="1">
      <alignment horizontal="center"/>
      <protection/>
    </xf>
    <xf numFmtId="0" fontId="27" fillId="4" borderId="1" xfId="26" applyFont="1" applyFill="1" applyBorder="1">
      <alignment/>
      <protection/>
    </xf>
    <xf numFmtId="0" fontId="27" fillId="4" borderId="4" xfId="26" applyFont="1" applyFill="1" applyBorder="1" applyAlignment="1">
      <alignment horizontal="center"/>
      <protection/>
    </xf>
    <xf numFmtId="0" fontId="27" fillId="4" borderId="9" xfId="26" applyFont="1" applyFill="1" applyBorder="1" applyAlignment="1">
      <alignment horizontal="center"/>
      <protection/>
    </xf>
    <xf numFmtId="0" fontId="27" fillId="0" borderId="4" xfId="26" applyFont="1" applyFill="1" applyBorder="1" applyAlignment="1">
      <alignment horizontal="center"/>
      <protection/>
    </xf>
    <xf numFmtId="0" fontId="27" fillId="0" borderId="9" xfId="26" applyFont="1" applyFill="1" applyBorder="1" applyAlignment="1">
      <alignment horizontal="center"/>
      <protection/>
    </xf>
    <xf numFmtId="0" fontId="27" fillId="0" borderId="1" xfId="26" applyFont="1" applyFill="1" applyBorder="1">
      <alignment/>
      <protection/>
    </xf>
    <xf numFmtId="0" fontId="20" fillId="0" borderId="12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16" fontId="20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19" fillId="0" borderId="13" xfId="0" applyFont="1" applyBorder="1" applyAlignment="1">
      <alignment/>
    </xf>
    <xf numFmtId="0" fontId="20" fillId="0" borderId="9" xfId="0" applyFont="1" applyBorder="1" applyAlignment="1">
      <alignment/>
    </xf>
    <xf numFmtId="172" fontId="19" fillId="0" borderId="6" xfId="0" applyNumberFormat="1" applyFont="1" applyBorder="1" applyAlignment="1">
      <alignment horizontal="right"/>
    </xf>
    <xf numFmtId="0" fontId="19" fillId="0" borderId="9" xfId="0" applyFont="1" applyBorder="1" applyAlignment="1">
      <alignment/>
    </xf>
    <xf numFmtId="172" fontId="19" fillId="0" borderId="6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27" applyFont="1" applyFill="1" applyBorder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25" applyFont="1" applyBorder="1" applyAlignment="1">
      <alignment horizontal="center"/>
      <protection/>
    </xf>
    <xf numFmtId="0" fontId="5" fillId="0" borderId="0" xfId="25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2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9" xfId="26" applyFont="1" applyFill="1" applyBorder="1" applyAlignment="1">
      <alignment horizontal="center"/>
      <protection/>
    </xf>
    <xf numFmtId="0" fontId="26" fillId="0" borderId="6" xfId="26" applyFont="1" applyFill="1" applyBorder="1" applyAlignment="1">
      <alignment horizontal="center"/>
      <protection/>
    </xf>
    <xf numFmtId="0" fontId="26" fillId="0" borderId="4" xfId="26" applyFont="1" applyFill="1" applyBorder="1" applyAlignment="1">
      <alignment horizontal="center"/>
      <protection/>
    </xf>
    <xf numFmtId="0" fontId="23" fillId="4" borderId="8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6" fillId="4" borderId="9" xfId="26" applyFont="1" applyFill="1" applyBorder="1" applyAlignment="1">
      <alignment horizontal="center"/>
      <protection/>
    </xf>
    <xf numFmtId="0" fontId="26" fillId="4" borderId="6" xfId="26" applyFont="1" applyFill="1" applyBorder="1" applyAlignment="1">
      <alignment horizontal="center"/>
      <protection/>
    </xf>
    <xf numFmtId="0" fontId="26" fillId="4" borderId="4" xfId="26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24" applyFont="1" applyBorder="1" applyAlignment="1">
      <alignment horizontal="center"/>
      <protection/>
    </xf>
    <xf numFmtId="0" fontId="0" fillId="0" borderId="0" xfId="24" applyFont="1" applyBorder="1" applyAlignment="1">
      <alignment horizont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2003_2004_autobusi" xfId="19"/>
    <cellStyle name="Normal_2003_2004_KRAVAS" xfId="20"/>
    <cellStyle name="Normal_2003_2004_VIEGLAS" xfId="21"/>
    <cellStyle name="Normal_2007_autobusi" xfId="22"/>
    <cellStyle name="Normal_2007_KRAVAS" xfId="23"/>
    <cellStyle name="Normal_2007_motocikli" xfId="24"/>
    <cellStyle name="Normal_2007_VIEGLAS" xfId="25"/>
    <cellStyle name="Normal_vieglas_klases_2006" xfId="26"/>
    <cellStyle name="Normal_vieglie_modeli_2007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8"/>
  <sheetViews>
    <sheetView workbookViewId="0" topLeftCell="A34">
      <selection activeCell="P7" sqref="P7"/>
    </sheetView>
  </sheetViews>
  <sheetFormatPr defaultColWidth="9.140625" defaultRowHeight="12.75"/>
  <cols>
    <col min="1" max="1" width="2.140625" style="0" customWidth="1"/>
    <col min="2" max="2" width="3.140625" style="113" customWidth="1"/>
    <col min="3" max="3" width="24.140625" style="113" customWidth="1"/>
    <col min="4" max="4" width="10.140625" style="113" hidden="1" customWidth="1"/>
    <col min="5" max="5" width="5.00390625" style="113" hidden="1" customWidth="1"/>
    <col min="6" max="6" width="7.57421875" style="118" customWidth="1"/>
    <col min="7" max="7" width="7.140625" style="118" hidden="1" customWidth="1"/>
    <col min="8" max="8" width="4.421875" style="118" hidden="1" customWidth="1"/>
    <col min="9" max="9" width="8.140625" style="114" customWidth="1"/>
    <col min="10" max="10" width="6.7109375" style="118" customWidth="1"/>
    <col min="11" max="11" width="7.57421875" style="118" customWidth="1"/>
    <col min="12" max="12" width="3.140625" style="111" customWidth="1"/>
    <col min="13" max="13" width="9.140625" style="112" customWidth="1"/>
  </cols>
  <sheetData>
    <row r="1" spans="2:12" ht="12.75">
      <c r="B1" s="255" t="s">
        <v>414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2:12" ht="12.75">
      <c r="B2" s="255" t="s">
        <v>415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2:12" ht="12.75">
      <c r="B3" s="255" t="s">
        <v>416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2:12" ht="12.75">
      <c r="B4" s="255" t="s">
        <v>342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2:12" ht="12.75">
      <c r="B5" s="255" t="s">
        <v>340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spans="4:8" ht="12.75">
      <c r="D6" s="116" t="s">
        <v>1</v>
      </c>
      <c r="E6" s="117" t="s">
        <v>0</v>
      </c>
      <c r="G6" s="137"/>
      <c r="H6" s="116" t="s">
        <v>0</v>
      </c>
    </row>
    <row r="7" spans="4:11" ht="24">
      <c r="D7" s="119" t="s">
        <v>3</v>
      </c>
      <c r="E7" s="120" t="s">
        <v>2</v>
      </c>
      <c r="F7" s="134" t="s">
        <v>336</v>
      </c>
      <c r="G7" s="134" t="s">
        <v>334</v>
      </c>
      <c r="H7" s="134" t="s">
        <v>2</v>
      </c>
      <c r="I7" s="135" t="s">
        <v>337</v>
      </c>
      <c r="J7" s="136" t="s">
        <v>4</v>
      </c>
      <c r="K7" s="134" t="s">
        <v>335</v>
      </c>
    </row>
    <row r="8" spans="2:11" ht="12.75">
      <c r="B8" s="121">
        <v>1</v>
      </c>
      <c r="C8" s="122" t="s">
        <v>14</v>
      </c>
      <c r="D8" s="123">
        <v>2873</v>
      </c>
      <c r="E8" s="123">
        <v>7</v>
      </c>
      <c r="F8" s="121">
        <f aca="true" t="shared" si="0" ref="F8:F39">D8-E8</f>
        <v>2866</v>
      </c>
      <c r="G8" s="121">
        <v>3932</v>
      </c>
      <c r="H8" s="121">
        <v>15</v>
      </c>
      <c r="I8" s="115">
        <f aca="true" t="shared" si="1" ref="I8:I39">G8-H8</f>
        <v>3917</v>
      </c>
      <c r="J8" s="121">
        <f aca="true" t="shared" si="2" ref="J8:J39">I8-F8</f>
        <v>1051</v>
      </c>
      <c r="K8" s="138">
        <f aca="true" t="shared" si="3" ref="K8:K48">J8*100/F8</f>
        <v>36.67131891137474</v>
      </c>
    </row>
    <row r="9" spans="2:11" ht="12.75">
      <c r="B9" s="119">
        <v>2</v>
      </c>
      <c r="C9" s="124" t="s">
        <v>22</v>
      </c>
      <c r="D9" s="123">
        <v>1931</v>
      </c>
      <c r="E9" s="123">
        <v>266</v>
      </c>
      <c r="F9" s="121">
        <f t="shared" si="0"/>
        <v>1665</v>
      </c>
      <c r="G9" s="121">
        <v>2718</v>
      </c>
      <c r="H9" s="121">
        <v>57</v>
      </c>
      <c r="I9" s="115">
        <f t="shared" si="1"/>
        <v>2661</v>
      </c>
      <c r="J9" s="121">
        <f t="shared" si="2"/>
        <v>996</v>
      </c>
      <c r="K9" s="138">
        <f t="shared" si="3"/>
        <v>59.81981981981982</v>
      </c>
    </row>
    <row r="10" spans="2:11" ht="12.75">
      <c r="B10" s="121">
        <v>3</v>
      </c>
      <c r="C10" s="124" t="s">
        <v>11</v>
      </c>
      <c r="D10" s="123">
        <v>2271</v>
      </c>
      <c r="E10" s="123">
        <v>97</v>
      </c>
      <c r="F10" s="121">
        <f t="shared" si="0"/>
        <v>2174</v>
      </c>
      <c r="G10" s="121">
        <v>2679</v>
      </c>
      <c r="H10" s="121">
        <v>22</v>
      </c>
      <c r="I10" s="115">
        <f t="shared" si="1"/>
        <v>2657</v>
      </c>
      <c r="J10" s="121">
        <f t="shared" si="2"/>
        <v>483</v>
      </c>
      <c r="K10" s="138">
        <f t="shared" si="3"/>
        <v>22.217111315547378</v>
      </c>
    </row>
    <row r="11" spans="2:11" ht="12.75">
      <c r="B11" s="119">
        <v>4</v>
      </c>
      <c r="C11" s="124" t="s">
        <v>274</v>
      </c>
      <c r="D11" s="123">
        <v>1419</v>
      </c>
      <c r="E11" s="123">
        <v>1</v>
      </c>
      <c r="F11" s="121">
        <f t="shared" si="0"/>
        <v>1418</v>
      </c>
      <c r="G11" s="121">
        <v>2603</v>
      </c>
      <c r="H11" s="121">
        <v>3</v>
      </c>
      <c r="I11" s="115">
        <f t="shared" si="1"/>
        <v>2600</v>
      </c>
      <c r="J11" s="121">
        <f t="shared" si="2"/>
        <v>1182</v>
      </c>
      <c r="K11" s="138">
        <f t="shared" si="3"/>
        <v>83.35684062059238</v>
      </c>
    </row>
    <row r="12" spans="2:11" ht="12.75">
      <c r="B12" s="121">
        <v>5</v>
      </c>
      <c r="C12" s="124" t="s">
        <v>27</v>
      </c>
      <c r="D12" s="123">
        <v>2702</v>
      </c>
      <c r="E12" s="123">
        <v>6</v>
      </c>
      <c r="F12" s="121">
        <f t="shared" si="0"/>
        <v>2696</v>
      </c>
      <c r="G12" s="121">
        <v>1964</v>
      </c>
      <c r="H12" s="121">
        <v>4</v>
      </c>
      <c r="I12" s="115">
        <f t="shared" si="1"/>
        <v>1960</v>
      </c>
      <c r="J12" s="139">
        <f t="shared" si="2"/>
        <v>-736</v>
      </c>
      <c r="K12" s="140">
        <f t="shared" si="3"/>
        <v>-27.299703264094955</v>
      </c>
    </row>
    <row r="13" spans="2:11" ht="12.75">
      <c r="B13" s="119">
        <v>6</v>
      </c>
      <c r="C13" s="124" t="s">
        <v>13</v>
      </c>
      <c r="D13" s="123">
        <v>1439</v>
      </c>
      <c r="E13" s="123">
        <v>4</v>
      </c>
      <c r="F13" s="121">
        <f t="shared" si="0"/>
        <v>1435</v>
      </c>
      <c r="G13" s="121">
        <v>1848</v>
      </c>
      <c r="H13" s="121">
        <v>9</v>
      </c>
      <c r="I13" s="115">
        <f t="shared" si="1"/>
        <v>1839</v>
      </c>
      <c r="J13" s="121">
        <f t="shared" si="2"/>
        <v>404</v>
      </c>
      <c r="K13" s="138">
        <f t="shared" si="3"/>
        <v>28.153310104529616</v>
      </c>
    </row>
    <row r="14" spans="2:11" ht="12.75">
      <c r="B14" s="121">
        <v>7</v>
      </c>
      <c r="C14" s="124" t="s">
        <v>12</v>
      </c>
      <c r="D14" s="123">
        <v>1279</v>
      </c>
      <c r="E14" s="123">
        <v>3</v>
      </c>
      <c r="F14" s="121">
        <f t="shared" si="0"/>
        <v>1276</v>
      </c>
      <c r="G14" s="121">
        <v>1647</v>
      </c>
      <c r="H14" s="121"/>
      <c r="I14" s="115">
        <f t="shared" si="1"/>
        <v>1647</v>
      </c>
      <c r="J14" s="121">
        <f t="shared" si="2"/>
        <v>371</v>
      </c>
      <c r="K14" s="138">
        <f t="shared" si="3"/>
        <v>29.07523510971787</v>
      </c>
    </row>
    <row r="15" spans="2:11" ht="12.75">
      <c r="B15" s="119">
        <v>8</v>
      </c>
      <c r="C15" s="124" t="s">
        <v>19</v>
      </c>
      <c r="D15" s="123">
        <v>1229</v>
      </c>
      <c r="E15" s="123">
        <v>3</v>
      </c>
      <c r="F15" s="121">
        <f t="shared" si="0"/>
        <v>1226</v>
      </c>
      <c r="G15" s="121">
        <v>1500</v>
      </c>
      <c r="H15" s="121">
        <v>1</v>
      </c>
      <c r="I15" s="115">
        <f t="shared" si="1"/>
        <v>1499</v>
      </c>
      <c r="J15" s="121">
        <f t="shared" si="2"/>
        <v>273</v>
      </c>
      <c r="K15" s="138">
        <f t="shared" si="3"/>
        <v>22.267536704730833</v>
      </c>
    </row>
    <row r="16" spans="2:11" ht="12.75">
      <c r="B16" s="121">
        <v>9</v>
      </c>
      <c r="C16" s="124" t="s">
        <v>10</v>
      </c>
      <c r="D16" s="123">
        <v>811</v>
      </c>
      <c r="E16" s="123">
        <v>1</v>
      </c>
      <c r="F16" s="121">
        <f t="shared" si="0"/>
        <v>810</v>
      </c>
      <c r="G16" s="121">
        <v>1306</v>
      </c>
      <c r="H16" s="121">
        <v>1</v>
      </c>
      <c r="I16" s="115">
        <f t="shared" si="1"/>
        <v>1305</v>
      </c>
      <c r="J16" s="121">
        <f t="shared" si="2"/>
        <v>495</v>
      </c>
      <c r="K16" s="138">
        <f t="shared" si="3"/>
        <v>61.111111111111114</v>
      </c>
    </row>
    <row r="17" spans="2:11" ht="12.75">
      <c r="B17" s="119">
        <v>10</v>
      </c>
      <c r="C17" s="124" t="s">
        <v>6</v>
      </c>
      <c r="D17" s="123">
        <v>1523</v>
      </c>
      <c r="E17" s="123">
        <v>4</v>
      </c>
      <c r="F17" s="121">
        <f t="shared" si="0"/>
        <v>1519</v>
      </c>
      <c r="G17" s="121">
        <v>1226</v>
      </c>
      <c r="H17" s="121">
        <v>4</v>
      </c>
      <c r="I17" s="115">
        <f t="shared" si="1"/>
        <v>1222</v>
      </c>
      <c r="J17" s="139">
        <f t="shared" si="2"/>
        <v>-297</v>
      </c>
      <c r="K17" s="140">
        <f t="shared" si="3"/>
        <v>-19.552337063857802</v>
      </c>
    </row>
    <row r="18" spans="2:11" ht="12.75">
      <c r="B18" s="121">
        <v>11</v>
      </c>
      <c r="C18" s="122" t="s">
        <v>24</v>
      </c>
      <c r="D18" s="123">
        <v>948</v>
      </c>
      <c r="E18" s="123">
        <v>2</v>
      </c>
      <c r="F18" s="121">
        <f t="shared" si="0"/>
        <v>946</v>
      </c>
      <c r="G18" s="121">
        <v>1077</v>
      </c>
      <c r="H18" s="121">
        <v>1</v>
      </c>
      <c r="I18" s="115">
        <f t="shared" si="1"/>
        <v>1076</v>
      </c>
      <c r="J18" s="121">
        <f t="shared" si="2"/>
        <v>130</v>
      </c>
      <c r="K18" s="138">
        <f t="shared" si="3"/>
        <v>13.742071881606766</v>
      </c>
    </row>
    <row r="19" spans="2:11" ht="12.75">
      <c r="B19" s="119">
        <v>12</v>
      </c>
      <c r="C19" s="124" t="s">
        <v>279</v>
      </c>
      <c r="D19" s="123">
        <v>471</v>
      </c>
      <c r="E19" s="123">
        <v>3</v>
      </c>
      <c r="F19" s="121">
        <f t="shared" si="0"/>
        <v>468</v>
      </c>
      <c r="G19" s="121">
        <v>948</v>
      </c>
      <c r="H19" s="121">
        <v>14</v>
      </c>
      <c r="I19" s="115">
        <f t="shared" si="1"/>
        <v>934</v>
      </c>
      <c r="J19" s="121">
        <f t="shared" si="2"/>
        <v>466</v>
      </c>
      <c r="K19" s="138">
        <f t="shared" si="3"/>
        <v>99.57264957264957</v>
      </c>
    </row>
    <row r="20" spans="2:11" ht="12.75">
      <c r="B20" s="121">
        <v>13</v>
      </c>
      <c r="C20" s="124" t="s">
        <v>7</v>
      </c>
      <c r="D20" s="123">
        <v>908</v>
      </c>
      <c r="E20" s="123">
        <v>153</v>
      </c>
      <c r="F20" s="121">
        <f t="shared" si="0"/>
        <v>755</v>
      </c>
      <c r="G20" s="121">
        <v>985</v>
      </c>
      <c r="H20" s="121">
        <v>78</v>
      </c>
      <c r="I20" s="115">
        <f t="shared" si="1"/>
        <v>907</v>
      </c>
      <c r="J20" s="121">
        <f t="shared" si="2"/>
        <v>152</v>
      </c>
      <c r="K20" s="138">
        <f t="shared" si="3"/>
        <v>20.132450331125828</v>
      </c>
    </row>
    <row r="21" spans="2:11" ht="12.75">
      <c r="B21" s="119">
        <v>14</v>
      </c>
      <c r="C21" s="124" t="s">
        <v>40</v>
      </c>
      <c r="D21" s="123">
        <v>369</v>
      </c>
      <c r="E21" s="123">
        <v>45</v>
      </c>
      <c r="F21" s="121">
        <f t="shared" si="0"/>
        <v>324</v>
      </c>
      <c r="G21" s="121">
        <v>886</v>
      </c>
      <c r="H21" s="121">
        <v>2</v>
      </c>
      <c r="I21" s="115">
        <f t="shared" si="1"/>
        <v>884</v>
      </c>
      <c r="J21" s="121">
        <f t="shared" si="2"/>
        <v>560</v>
      </c>
      <c r="K21" s="138">
        <f t="shared" si="3"/>
        <v>172.8395061728395</v>
      </c>
    </row>
    <row r="22" spans="2:11" ht="12.75">
      <c r="B22" s="121">
        <v>15</v>
      </c>
      <c r="C22" s="124" t="s">
        <v>18</v>
      </c>
      <c r="D22" s="123">
        <v>548</v>
      </c>
      <c r="E22" s="123">
        <v>1</v>
      </c>
      <c r="F22" s="121">
        <f t="shared" si="0"/>
        <v>547</v>
      </c>
      <c r="G22" s="121">
        <v>717</v>
      </c>
      <c r="H22" s="121">
        <v>2</v>
      </c>
      <c r="I22" s="115">
        <f t="shared" si="1"/>
        <v>715</v>
      </c>
      <c r="J22" s="121">
        <f t="shared" si="2"/>
        <v>168</v>
      </c>
      <c r="K22" s="138">
        <f t="shared" si="3"/>
        <v>30.712979890310788</v>
      </c>
    </row>
    <row r="23" spans="2:11" ht="12.75">
      <c r="B23" s="119">
        <v>16</v>
      </c>
      <c r="C23" s="124" t="s">
        <v>31</v>
      </c>
      <c r="D23" s="123">
        <v>762</v>
      </c>
      <c r="E23" s="123">
        <v>1</v>
      </c>
      <c r="F23" s="121">
        <f t="shared" si="0"/>
        <v>761</v>
      </c>
      <c r="G23" s="121">
        <v>690</v>
      </c>
      <c r="H23" s="121">
        <v>7</v>
      </c>
      <c r="I23" s="115">
        <f t="shared" si="1"/>
        <v>683</v>
      </c>
      <c r="J23" s="139">
        <f t="shared" si="2"/>
        <v>-78</v>
      </c>
      <c r="K23" s="140">
        <f t="shared" si="3"/>
        <v>-10.249671484888305</v>
      </c>
    </row>
    <row r="24" spans="2:11" ht="12.75">
      <c r="B24" s="121">
        <v>17</v>
      </c>
      <c r="C24" s="124" t="s">
        <v>382</v>
      </c>
      <c r="D24" s="123">
        <v>475</v>
      </c>
      <c r="E24" s="123">
        <v>2</v>
      </c>
      <c r="F24" s="121">
        <f t="shared" si="0"/>
        <v>473</v>
      </c>
      <c r="G24" s="121">
        <v>674</v>
      </c>
      <c r="H24" s="121">
        <v>3</v>
      </c>
      <c r="I24" s="115">
        <f t="shared" si="1"/>
        <v>671</v>
      </c>
      <c r="J24" s="121">
        <f t="shared" si="2"/>
        <v>198</v>
      </c>
      <c r="K24" s="138">
        <f t="shared" si="3"/>
        <v>41.86046511627907</v>
      </c>
    </row>
    <row r="25" spans="2:11" ht="12.75">
      <c r="B25" s="119">
        <v>18</v>
      </c>
      <c r="C25" s="124" t="s">
        <v>381</v>
      </c>
      <c r="D25" s="123">
        <v>638</v>
      </c>
      <c r="E25" s="123">
        <v>14</v>
      </c>
      <c r="F25" s="121">
        <f t="shared" si="0"/>
        <v>624</v>
      </c>
      <c r="G25" s="121">
        <v>686</v>
      </c>
      <c r="H25" s="121">
        <v>15</v>
      </c>
      <c r="I25" s="115">
        <f t="shared" si="1"/>
        <v>671</v>
      </c>
      <c r="J25" s="121">
        <f t="shared" si="2"/>
        <v>47</v>
      </c>
      <c r="K25" s="138">
        <f t="shared" si="3"/>
        <v>7.532051282051282</v>
      </c>
    </row>
    <row r="26" spans="2:11" ht="12.75">
      <c r="B26" s="121">
        <v>19</v>
      </c>
      <c r="C26" s="124" t="s">
        <v>5</v>
      </c>
      <c r="D26" s="123">
        <v>427</v>
      </c>
      <c r="E26" s="123"/>
      <c r="F26" s="121">
        <f t="shared" si="0"/>
        <v>427</v>
      </c>
      <c r="G26" s="121">
        <v>641</v>
      </c>
      <c r="H26" s="121">
        <v>2</v>
      </c>
      <c r="I26" s="115">
        <f t="shared" si="1"/>
        <v>639</v>
      </c>
      <c r="J26" s="121">
        <f t="shared" si="2"/>
        <v>212</v>
      </c>
      <c r="K26" s="138">
        <f t="shared" si="3"/>
        <v>49.64871194379391</v>
      </c>
    </row>
    <row r="27" spans="2:11" ht="12.75">
      <c r="B27" s="119">
        <v>20</v>
      </c>
      <c r="C27" s="124" t="s">
        <v>15</v>
      </c>
      <c r="D27" s="123">
        <v>641</v>
      </c>
      <c r="E27" s="123"/>
      <c r="F27" s="121">
        <f t="shared" si="0"/>
        <v>641</v>
      </c>
      <c r="G27" s="121">
        <v>604</v>
      </c>
      <c r="H27" s="121">
        <v>12</v>
      </c>
      <c r="I27" s="115">
        <f t="shared" si="1"/>
        <v>592</v>
      </c>
      <c r="J27" s="139">
        <f t="shared" si="2"/>
        <v>-49</v>
      </c>
      <c r="K27" s="140">
        <f t="shared" si="3"/>
        <v>-7.644305772230889</v>
      </c>
    </row>
    <row r="28" spans="2:11" ht="12.75">
      <c r="B28" s="121">
        <v>21</v>
      </c>
      <c r="C28" s="124" t="s">
        <v>278</v>
      </c>
      <c r="D28" s="123">
        <v>358</v>
      </c>
      <c r="E28" s="123">
        <v>4</v>
      </c>
      <c r="F28" s="121">
        <f t="shared" si="0"/>
        <v>354</v>
      </c>
      <c r="G28" s="121">
        <v>546</v>
      </c>
      <c r="H28" s="121">
        <v>24</v>
      </c>
      <c r="I28" s="115">
        <f t="shared" si="1"/>
        <v>522</v>
      </c>
      <c r="J28" s="121">
        <f t="shared" si="2"/>
        <v>168</v>
      </c>
      <c r="K28" s="138">
        <f t="shared" si="3"/>
        <v>47.45762711864407</v>
      </c>
    </row>
    <row r="29" spans="2:11" ht="12.75">
      <c r="B29" s="119">
        <v>22</v>
      </c>
      <c r="C29" s="123" t="s">
        <v>383</v>
      </c>
      <c r="D29" s="123">
        <v>487</v>
      </c>
      <c r="E29" s="123">
        <v>2</v>
      </c>
      <c r="F29" s="121">
        <f t="shared" si="0"/>
        <v>485</v>
      </c>
      <c r="G29" s="121">
        <v>456</v>
      </c>
      <c r="H29" s="121">
        <v>17</v>
      </c>
      <c r="I29" s="115">
        <f t="shared" si="1"/>
        <v>439</v>
      </c>
      <c r="J29" s="139">
        <f t="shared" si="2"/>
        <v>-46</v>
      </c>
      <c r="K29" s="140">
        <f t="shared" si="3"/>
        <v>-9.484536082474227</v>
      </c>
    </row>
    <row r="30" spans="2:11" ht="12.75">
      <c r="B30" s="121">
        <v>23</v>
      </c>
      <c r="C30" s="125" t="s">
        <v>384</v>
      </c>
      <c r="D30" s="126">
        <v>66</v>
      </c>
      <c r="E30" s="126"/>
      <c r="F30" s="121">
        <f t="shared" si="0"/>
        <v>66</v>
      </c>
      <c r="G30" s="119">
        <v>398</v>
      </c>
      <c r="H30" s="119"/>
      <c r="I30" s="115">
        <f t="shared" si="1"/>
        <v>398</v>
      </c>
      <c r="J30" s="121">
        <f t="shared" si="2"/>
        <v>332</v>
      </c>
      <c r="K30" s="138">
        <f t="shared" si="3"/>
        <v>503.030303030303</v>
      </c>
    </row>
    <row r="31" spans="2:11" ht="12.75">
      <c r="B31" s="119">
        <v>24</v>
      </c>
      <c r="C31" s="127" t="s">
        <v>385</v>
      </c>
      <c r="D31" s="123">
        <v>312</v>
      </c>
      <c r="E31" s="123">
        <v>1</v>
      </c>
      <c r="F31" s="121">
        <f t="shared" si="0"/>
        <v>311</v>
      </c>
      <c r="G31" s="121">
        <v>308</v>
      </c>
      <c r="H31" s="121">
        <v>2</v>
      </c>
      <c r="I31" s="115">
        <f t="shared" si="1"/>
        <v>306</v>
      </c>
      <c r="J31" s="139">
        <f t="shared" si="2"/>
        <v>-5</v>
      </c>
      <c r="K31" s="140">
        <f t="shared" si="3"/>
        <v>-1.607717041800643</v>
      </c>
    </row>
    <row r="32" spans="2:11" ht="12.75">
      <c r="B32" s="121">
        <v>25</v>
      </c>
      <c r="C32" s="127" t="s">
        <v>386</v>
      </c>
      <c r="D32" s="123">
        <v>216</v>
      </c>
      <c r="E32" s="123"/>
      <c r="F32" s="121">
        <f t="shared" si="0"/>
        <v>216</v>
      </c>
      <c r="G32" s="121">
        <v>283</v>
      </c>
      <c r="H32" s="121"/>
      <c r="I32" s="115">
        <f t="shared" si="1"/>
        <v>283</v>
      </c>
      <c r="J32" s="121">
        <f t="shared" si="2"/>
        <v>67</v>
      </c>
      <c r="K32" s="138">
        <f t="shared" si="3"/>
        <v>31.01851851851852</v>
      </c>
    </row>
    <row r="33" spans="2:11" ht="12.75">
      <c r="B33" s="119">
        <v>26</v>
      </c>
      <c r="C33" s="127" t="s">
        <v>387</v>
      </c>
      <c r="D33" s="123">
        <v>170</v>
      </c>
      <c r="E33" s="123"/>
      <c r="F33" s="121">
        <f t="shared" si="0"/>
        <v>170</v>
      </c>
      <c r="G33" s="121">
        <v>262</v>
      </c>
      <c r="H33" s="121">
        <v>1</v>
      </c>
      <c r="I33" s="115">
        <f t="shared" si="1"/>
        <v>261</v>
      </c>
      <c r="J33" s="121">
        <f t="shared" si="2"/>
        <v>91</v>
      </c>
      <c r="K33" s="138">
        <f t="shared" si="3"/>
        <v>53.529411764705884</v>
      </c>
    </row>
    <row r="34" spans="2:11" ht="12.75">
      <c r="B34" s="121">
        <v>27</v>
      </c>
      <c r="C34" s="128" t="s">
        <v>41</v>
      </c>
      <c r="D34" s="129">
        <v>151</v>
      </c>
      <c r="E34" s="129"/>
      <c r="F34" s="121">
        <f t="shared" si="0"/>
        <v>151</v>
      </c>
      <c r="G34" s="116">
        <v>185</v>
      </c>
      <c r="H34" s="116">
        <v>1</v>
      </c>
      <c r="I34" s="115">
        <f t="shared" si="1"/>
        <v>184</v>
      </c>
      <c r="J34" s="121">
        <f t="shared" si="2"/>
        <v>33</v>
      </c>
      <c r="K34" s="138">
        <f t="shared" si="3"/>
        <v>21.85430463576159</v>
      </c>
    </row>
    <row r="35" spans="2:11" ht="12.75">
      <c r="B35" s="119">
        <v>28</v>
      </c>
      <c r="C35" s="128" t="s">
        <v>388</v>
      </c>
      <c r="D35" s="129">
        <v>118</v>
      </c>
      <c r="E35" s="129"/>
      <c r="F35" s="121">
        <f t="shared" si="0"/>
        <v>118</v>
      </c>
      <c r="G35" s="116">
        <v>171</v>
      </c>
      <c r="H35" s="116">
        <v>1</v>
      </c>
      <c r="I35" s="115">
        <f t="shared" si="1"/>
        <v>170</v>
      </c>
      <c r="J35" s="121">
        <f t="shared" si="2"/>
        <v>52</v>
      </c>
      <c r="K35" s="138">
        <f t="shared" si="3"/>
        <v>44.067796610169495</v>
      </c>
    </row>
    <row r="36" spans="2:11" ht="12.75">
      <c r="B36" s="121">
        <v>29</v>
      </c>
      <c r="C36" s="123" t="s">
        <v>20</v>
      </c>
      <c r="D36" s="123">
        <v>127</v>
      </c>
      <c r="E36" s="123"/>
      <c r="F36" s="121">
        <f t="shared" si="0"/>
        <v>127</v>
      </c>
      <c r="G36" s="121">
        <v>145</v>
      </c>
      <c r="H36" s="121"/>
      <c r="I36" s="115">
        <f t="shared" si="1"/>
        <v>145</v>
      </c>
      <c r="J36" s="121">
        <f t="shared" si="2"/>
        <v>18</v>
      </c>
      <c r="K36" s="138">
        <f t="shared" si="3"/>
        <v>14.173228346456693</v>
      </c>
    </row>
    <row r="37" spans="2:11" ht="12.75">
      <c r="B37" s="119">
        <v>30</v>
      </c>
      <c r="C37" s="125" t="s">
        <v>26</v>
      </c>
      <c r="D37" s="126">
        <v>110</v>
      </c>
      <c r="E37" s="126"/>
      <c r="F37" s="121">
        <f t="shared" si="0"/>
        <v>110</v>
      </c>
      <c r="G37" s="119">
        <v>135</v>
      </c>
      <c r="H37" s="119"/>
      <c r="I37" s="115">
        <f t="shared" si="1"/>
        <v>135</v>
      </c>
      <c r="J37" s="121">
        <f t="shared" si="2"/>
        <v>25</v>
      </c>
      <c r="K37" s="138">
        <f t="shared" si="3"/>
        <v>22.727272727272727</v>
      </c>
    </row>
    <row r="38" spans="2:11" ht="12.75">
      <c r="B38" s="121">
        <v>31</v>
      </c>
      <c r="C38" s="123" t="s">
        <v>389</v>
      </c>
      <c r="D38" s="123">
        <v>112</v>
      </c>
      <c r="E38" s="123">
        <v>1</v>
      </c>
      <c r="F38" s="121">
        <f t="shared" si="0"/>
        <v>111</v>
      </c>
      <c r="G38" s="121">
        <v>124</v>
      </c>
      <c r="H38" s="121">
        <v>2</v>
      </c>
      <c r="I38" s="115">
        <f t="shared" si="1"/>
        <v>122</v>
      </c>
      <c r="J38" s="121">
        <f t="shared" si="2"/>
        <v>11</v>
      </c>
      <c r="K38" s="138">
        <f t="shared" si="3"/>
        <v>9.90990990990991</v>
      </c>
    </row>
    <row r="39" spans="2:11" ht="12.75">
      <c r="B39" s="119">
        <v>32</v>
      </c>
      <c r="C39" s="123" t="s">
        <v>32</v>
      </c>
      <c r="D39" s="123">
        <v>59</v>
      </c>
      <c r="E39" s="123"/>
      <c r="F39" s="121">
        <f t="shared" si="0"/>
        <v>59</v>
      </c>
      <c r="G39" s="121">
        <v>118</v>
      </c>
      <c r="H39" s="121">
        <v>1</v>
      </c>
      <c r="I39" s="115">
        <f t="shared" si="1"/>
        <v>117</v>
      </c>
      <c r="J39" s="121">
        <f t="shared" si="2"/>
        <v>58</v>
      </c>
      <c r="K39" s="138">
        <f t="shared" si="3"/>
        <v>98.30508474576271</v>
      </c>
    </row>
    <row r="40" spans="2:11" ht="12.75">
      <c r="B40" s="121">
        <v>33</v>
      </c>
      <c r="C40" s="130" t="s">
        <v>390</v>
      </c>
      <c r="D40" s="131">
        <v>91</v>
      </c>
      <c r="E40" s="131"/>
      <c r="F40" s="121">
        <f aca="true" t="shared" si="4" ref="F40:F66">D40-E40</f>
        <v>91</v>
      </c>
      <c r="G40" s="141">
        <v>85</v>
      </c>
      <c r="H40" s="141"/>
      <c r="I40" s="115">
        <f aca="true" t="shared" si="5" ref="I40:I66">G40-H40</f>
        <v>85</v>
      </c>
      <c r="J40" s="139">
        <f aca="true" t="shared" si="6" ref="J40:J66">I40-F40</f>
        <v>-6</v>
      </c>
      <c r="K40" s="140">
        <f t="shared" si="3"/>
        <v>-6.593406593406593</v>
      </c>
    </row>
    <row r="41" spans="2:11" ht="12.75">
      <c r="B41" s="119">
        <v>34</v>
      </c>
      <c r="C41" s="123" t="s">
        <v>391</v>
      </c>
      <c r="D41" s="123">
        <v>15</v>
      </c>
      <c r="E41" s="123"/>
      <c r="F41" s="121">
        <f t="shared" si="4"/>
        <v>15</v>
      </c>
      <c r="G41" s="121">
        <v>57</v>
      </c>
      <c r="H41" s="121"/>
      <c r="I41" s="115">
        <f t="shared" si="5"/>
        <v>57</v>
      </c>
      <c r="J41" s="121">
        <f t="shared" si="6"/>
        <v>42</v>
      </c>
      <c r="K41" s="138">
        <f t="shared" si="3"/>
        <v>280</v>
      </c>
    </row>
    <row r="42" spans="2:11" ht="12.75">
      <c r="B42" s="121">
        <v>35</v>
      </c>
      <c r="C42" s="123" t="s">
        <v>392</v>
      </c>
      <c r="D42" s="123">
        <v>34</v>
      </c>
      <c r="E42" s="123">
        <v>1</v>
      </c>
      <c r="F42" s="121">
        <f t="shared" si="4"/>
        <v>33</v>
      </c>
      <c r="G42" s="121">
        <v>37</v>
      </c>
      <c r="H42" s="121">
        <v>3</v>
      </c>
      <c r="I42" s="115">
        <f t="shared" si="5"/>
        <v>34</v>
      </c>
      <c r="J42" s="121">
        <f t="shared" si="6"/>
        <v>1</v>
      </c>
      <c r="K42" s="138">
        <f t="shared" si="3"/>
        <v>3.0303030303030303</v>
      </c>
    </row>
    <row r="43" spans="2:11" ht="12.75">
      <c r="B43" s="119">
        <v>36</v>
      </c>
      <c r="C43" s="130" t="s">
        <v>393</v>
      </c>
      <c r="D43" s="131">
        <v>46</v>
      </c>
      <c r="E43" s="131"/>
      <c r="F43" s="121">
        <f t="shared" si="4"/>
        <v>46</v>
      </c>
      <c r="G43" s="141">
        <v>31</v>
      </c>
      <c r="H43" s="141"/>
      <c r="I43" s="115">
        <f t="shared" si="5"/>
        <v>31</v>
      </c>
      <c r="J43" s="139">
        <f t="shared" si="6"/>
        <v>-15</v>
      </c>
      <c r="K43" s="140">
        <f t="shared" si="3"/>
        <v>-32.608695652173914</v>
      </c>
    </row>
    <row r="44" spans="2:11" ht="12.75">
      <c r="B44" s="121">
        <v>37</v>
      </c>
      <c r="C44" s="128" t="s">
        <v>395</v>
      </c>
      <c r="D44" s="129">
        <v>36</v>
      </c>
      <c r="E44" s="129"/>
      <c r="F44" s="121">
        <f t="shared" si="4"/>
        <v>36</v>
      </c>
      <c r="G44" s="116">
        <v>27</v>
      </c>
      <c r="H44" s="116"/>
      <c r="I44" s="115">
        <f t="shared" si="5"/>
        <v>27</v>
      </c>
      <c r="J44" s="139">
        <f t="shared" si="6"/>
        <v>-9</v>
      </c>
      <c r="K44" s="140">
        <f t="shared" si="3"/>
        <v>-25</v>
      </c>
    </row>
    <row r="45" spans="2:11" ht="12.75">
      <c r="B45" s="119">
        <v>38</v>
      </c>
      <c r="C45" s="123" t="s">
        <v>394</v>
      </c>
      <c r="D45" s="123">
        <v>7</v>
      </c>
      <c r="E45" s="123"/>
      <c r="F45" s="121">
        <f t="shared" si="4"/>
        <v>7</v>
      </c>
      <c r="G45" s="121">
        <v>28</v>
      </c>
      <c r="H45" s="121">
        <v>2</v>
      </c>
      <c r="I45" s="115">
        <f t="shared" si="5"/>
        <v>26</v>
      </c>
      <c r="J45" s="121">
        <f t="shared" si="6"/>
        <v>19</v>
      </c>
      <c r="K45" s="138">
        <f t="shared" si="3"/>
        <v>271.42857142857144</v>
      </c>
    </row>
    <row r="46" spans="2:11" ht="12.75">
      <c r="B46" s="121">
        <v>39</v>
      </c>
      <c r="C46" s="123" t="s">
        <v>396</v>
      </c>
      <c r="D46" s="123">
        <v>22</v>
      </c>
      <c r="E46" s="123"/>
      <c r="F46" s="121">
        <f t="shared" si="4"/>
        <v>22</v>
      </c>
      <c r="G46" s="121">
        <v>19</v>
      </c>
      <c r="H46" s="121"/>
      <c r="I46" s="115">
        <f t="shared" si="5"/>
        <v>19</v>
      </c>
      <c r="J46" s="139">
        <f t="shared" si="6"/>
        <v>-3</v>
      </c>
      <c r="K46" s="140">
        <f t="shared" si="3"/>
        <v>-13.636363636363637</v>
      </c>
    </row>
    <row r="47" spans="2:11" ht="12.75">
      <c r="B47" s="119">
        <v>40</v>
      </c>
      <c r="C47" s="123" t="s">
        <v>39</v>
      </c>
      <c r="D47" s="123">
        <v>18</v>
      </c>
      <c r="E47" s="123">
        <v>1</v>
      </c>
      <c r="F47" s="121">
        <f t="shared" si="4"/>
        <v>17</v>
      </c>
      <c r="G47" s="121">
        <v>17</v>
      </c>
      <c r="H47" s="121"/>
      <c r="I47" s="115">
        <f t="shared" si="5"/>
        <v>17</v>
      </c>
      <c r="J47" s="121">
        <f t="shared" si="6"/>
        <v>0</v>
      </c>
      <c r="K47" s="138">
        <f t="shared" si="3"/>
        <v>0</v>
      </c>
    </row>
    <row r="48" spans="2:11" ht="12.75">
      <c r="B48" s="121">
        <v>41</v>
      </c>
      <c r="C48" s="123" t="s">
        <v>397</v>
      </c>
      <c r="D48" s="123">
        <v>7</v>
      </c>
      <c r="E48" s="123"/>
      <c r="F48" s="121">
        <f t="shared" si="4"/>
        <v>7</v>
      </c>
      <c r="G48" s="121">
        <v>12</v>
      </c>
      <c r="H48" s="121">
        <v>1</v>
      </c>
      <c r="I48" s="115">
        <f t="shared" si="5"/>
        <v>11</v>
      </c>
      <c r="J48" s="121">
        <f t="shared" si="6"/>
        <v>4</v>
      </c>
      <c r="K48" s="138">
        <f t="shared" si="3"/>
        <v>57.142857142857146</v>
      </c>
    </row>
    <row r="49" spans="2:11" ht="12.75">
      <c r="B49" s="119">
        <v>42</v>
      </c>
      <c r="C49" s="123" t="s">
        <v>398</v>
      </c>
      <c r="D49" s="123">
        <v>1</v>
      </c>
      <c r="E49" s="123">
        <v>1</v>
      </c>
      <c r="F49" s="121">
        <f t="shared" si="4"/>
        <v>0</v>
      </c>
      <c r="G49" s="121">
        <v>7</v>
      </c>
      <c r="H49" s="121"/>
      <c r="I49" s="115">
        <f t="shared" si="5"/>
        <v>7</v>
      </c>
      <c r="J49" s="121">
        <f t="shared" si="6"/>
        <v>7</v>
      </c>
      <c r="K49" s="138"/>
    </row>
    <row r="50" spans="2:11" ht="12.75">
      <c r="B50" s="121">
        <v>43</v>
      </c>
      <c r="C50" s="125" t="s">
        <v>399</v>
      </c>
      <c r="D50" s="126">
        <v>3</v>
      </c>
      <c r="E50" s="126"/>
      <c r="F50" s="121">
        <f t="shared" si="4"/>
        <v>3</v>
      </c>
      <c r="G50" s="119">
        <v>5</v>
      </c>
      <c r="H50" s="119"/>
      <c r="I50" s="115">
        <f t="shared" si="5"/>
        <v>5</v>
      </c>
      <c r="J50" s="121">
        <f t="shared" si="6"/>
        <v>2</v>
      </c>
      <c r="K50" s="138">
        <f>J50*100/F50</f>
        <v>66.66666666666667</v>
      </c>
    </row>
    <row r="51" spans="2:11" ht="12.75">
      <c r="B51" s="119">
        <v>44</v>
      </c>
      <c r="C51" s="128" t="s">
        <v>16</v>
      </c>
      <c r="D51" s="129">
        <v>0</v>
      </c>
      <c r="E51" s="129"/>
      <c r="F51" s="121">
        <f t="shared" si="4"/>
        <v>0</v>
      </c>
      <c r="G51" s="116">
        <v>4</v>
      </c>
      <c r="H51" s="116"/>
      <c r="I51" s="115">
        <f t="shared" si="5"/>
        <v>4</v>
      </c>
      <c r="J51" s="121">
        <f t="shared" si="6"/>
        <v>4</v>
      </c>
      <c r="K51" s="138"/>
    </row>
    <row r="52" spans="2:11" ht="12.75">
      <c r="B52" s="121">
        <v>45</v>
      </c>
      <c r="C52" s="128" t="s">
        <v>400</v>
      </c>
      <c r="D52" s="129">
        <v>2</v>
      </c>
      <c r="E52" s="129"/>
      <c r="F52" s="121">
        <f t="shared" si="4"/>
        <v>2</v>
      </c>
      <c r="G52" s="116">
        <v>4</v>
      </c>
      <c r="H52" s="116"/>
      <c r="I52" s="115">
        <f t="shared" si="5"/>
        <v>4</v>
      </c>
      <c r="J52" s="121">
        <f t="shared" si="6"/>
        <v>2</v>
      </c>
      <c r="K52" s="138">
        <f>J52*100/F52</f>
        <v>100</v>
      </c>
    </row>
    <row r="53" spans="2:11" ht="12.75">
      <c r="B53" s="119">
        <v>46</v>
      </c>
      <c r="C53" s="128" t="s">
        <v>401</v>
      </c>
      <c r="D53" s="129">
        <v>4</v>
      </c>
      <c r="E53" s="129">
        <v>2</v>
      </c>
      <c r="F53" s="121">
        <f t="shared" si="4"/>
        <v>2</v>
      </c>
      <c r="G53" s="116">
        <v>2</v>
      </c>
      <c r="H53" s="116"/>
      <c r="I53" s="115">
        <f t="shared" si="5"/>
        <v>2</v>
      </c>
      <c r="J53" s="121">
        <f t="shared" si="6"/>
        <v>0</v>
      </c>
      <c r="K53" s="138">
        <f>J53*100/F53</f>
        <v>0</v>
      </c>
    </row>
    <row r="54" spans="2:11" ht="12.75">
      <c r="B54" s="121">
        <v>47</v>
      </c>
      <c r="C54" s="123" t="s">
        <v>402</v>
      </c>
      <c r="D54" s="123">
        <v>1</v>
      </c>
      <c r="E54" s="123"/>
      <c r="F54" s="121">
        <f t="shared" si="4"/>
        <v>1</v>
      </c>
      <c r="G54" s="121">
        <v>1</v>
      </c>
      <c r="H54" s="121"/>
      <c r="I54" s="115">
        <f t="shared" si="5"/>
        <v>1</v>
      </c>
      <c r="J54" s="121">
        <f t="shared" si="6"/>
        <v>0</v>
      </c>
      <c r="K54" s="138">
        <f>J54*100/F54</f>
        <v>0</v>
      </c>
    </row>
    <row r="55" spans="2:11" ht="12.75">
      <c r="B55" s="119">
        <v>48</v>
      </c>
      <c r="C55" s="123" t="s">
        <v>403</v>
      </c>
      <c r="D55" s="123">
        <v>1</v>
      </c>
      <c r="E55" s="123"/>
      <c r="F55" s="121">
        <f t="shared" si="4"/>
        <v>1</v>
      </c>
      <c r="G55" s="121">
        <v>1</v>
      </c>
      <c r="H55" s="121"/>
      <c r="I55" s="115">
        <f t="shared" si="5"/>
        <v>1</v>
      </c>
      <c r="J55" s="121">
        <f t="shared" si="6"/>
        <v>0</v>
      </c>
      <c r="K55" s="138">
        <f>J55*100/F55</f>
        <v>0</v>
      </c>
    </row>
    <row r="56" spans="2:11" ht="12.75">
      <c r="B56" s="121">
        <v>49</v>
      </c>
      <c r="C56" s="123" t="s">
        <v>404</v>
      </c>
      <c r="D56" s="123">
        <v>0</v>
      </c>
      <c r="E56" s="123"/>
      <c r="F56" s="121">
        <f t="shared" si="4"/>
        <v>0</v>
      </c>
      <c r="G56" s="121">
        <v>1</v>
      </c>
      <c r="H56" s="121"/>
      <c r="I56" s="115">
        <f t="shared" si="5"/>
        <v>1</v>
      </c>
      <c r="J56" s="121">
        <f t="shared" si="6"/>
        <v>1</v>
      </c>
      <c r="K56" s="138"/>
    </row>
    <row r="57" spans="2:11" ht="12.75">
      <c r="B57" s="119">
        <v>50</v>
      </c>
      <c r="C57" s="123" t="s">
        <v>405</v>
      </c>
      <c r="D57" s="123">
        <v>0</v>
      </c>
      <c r="E57" s="123"/>
      <c r="F57" s="121">
        <f t="shared" si="4"/>
        <v>0</v>
      </c>
      <c r="G57" s="121">
        <v>1</v>
      </c>
      <c r="H57" s="121"/>
      <c r="I57" s="115">
        <f t="shared" si="5"/>
        <v>1</v>
      </c>
      <c r="J57" s="121">
        <f t="shared" si="6"/>
        <v>1</v>
      </c>
      <c r="K57" s="138"/>
    </row>
    <row r="58" spans="2:11" ht="12.75">
      <c r="B58" s="121">
        <v>51</v>
      </c>
      <c r="C58" s="128" t="s">
        <v>406</v>
      </c>
      <c r="D58" s="123">
        <v>0</v>
      </c>
      <c r="E58" s="129"/>
      <c r="F58" s="121">
        <f t="shared" si="4"/>
        <v>0</v>
      </c>
      <c r="G58" s="116">
        <v>1</v>
      </c>
      <c r="H58" s="116"/>
      <c r="I58" s="115">
        <f t="shared" si="5"/>
        <v>1</v>
      </c>
      <c r="J58" s="121">
        <f t="shared" si="6"/>
        <v>1</v>
      </c>
      <c r="K58" s="138"/>
    </row>
    <row r="59" spans="2:11" ht="12.75">
      <c r="B59" s="119">
        <v>52</v>
      </c>
      <c r="C59" s="128" t="s">
        <v>407</v>
      </c>
      <c r="D59" s="129">
        <v>0</v>
      </c>
      <c r="E59" s="129"/>
      <c r="F59" s="121">
        <f t="shared" si="4"/>
        <v>0</v>
      </c>
      <c r="G59" s="116">
        <v>1</v>
      </c>
      <c r="H59" s="116"/>
      <c r="I59" s="115">
        <f t="shared" si="5"/>
        <v>1</v>
      </c>
      <c r="J59" s="121">
        <f t="shared" si="6"/>
        <v>1</v>
      </c>
      <c r="K59" s="138"/>
    </row>
    <row r="60" spans="2:11" ht="12.75">
      <c r="B60" s="116">
        <v>53</v>
      </c>
      <c r="C60" s="128" t="s">
        <v>409</v>
      </c>
      <c r="D60" s="129">
        <v>2</v>
      </c>
      <c r="E60" s="129"/>
      <c r="F60" s="121">
        <f t="shared" si="4"/>
        <v>2</v>
      </c>
      <c r="G60" s="116">
        <v>1</v>
      </c>
      <c r="H60" s="116"/>
      <c r="I60" s="115">
        <f t="shared" si="5"/>
        <v>1</v>
      </c>
      <c r="J60" s="139">
        <f t="shared" si="6"/>
        <v>-1</v>
      </c>
      <c r="K60" s="140">
        <f>J60*100/F60</f>
        <v>-50</v>
      </c>
    </row>
    <row r="61" spans="2:11" ht="13.5" thickBot="1">
      <c r="B61" s="121">
        <v>54</v>
      </c>
      <c r="C61" s="123" t="s">
        <v>410</v>
      </c>
      <c r="D61" s="133">
        <v>2</v>
      </c>
      <c r="E61" s="133"/>
      <c r="F61" s="121">
        <f t="shared" si="4"/>
        <v>2</v>
      </c>
      <c r="G61" s="132"/>
      <c r="H61" s="132"/>
      <c r="I61" s="115">
        <f t="shared" si="5"/>
        <v>0</v>
      </c>
      <c r="J61" s="139">
        <f t="shared" si="6"/>
        <v>-2</v>
      </c>
      <c r="K61" s="140">
        <f>J61*100/F61</f>
        <v>-100</v>
      </c>
    </row>
    <row r="62" spans="2:11" ht="12.75">
      <c r="B62" s="121">
        <v>55</v>
      </c>
      <c r="C62" s="123" t="s">
        <v>411</v>
      </c>
      <c r="D62" s="126">
        <v>1</v>
      </c>
      <c r="E62" s="126"/>
      <c r="F62" s="121">
        <f t="shared" si="4"/>
        <v>1</v>
      </c>
      <c r="G62" s="119"/>
      <c r="H62" s="119"/>
      <c r="I62" s="115">
        <f t="shared" si="5"/>
        <v>0</v>
      </c>
      <c r="J62" s="139">
        <f t="shared" si="6"/>
        <v>-1</v>
      </c>
      <c r="K62" s="140">
        <f>J62*100/F62</f>
        <v>-100</v>
      </c>
    </row>
    <row r="63" spans="2:11" ht="12.75">
      <c r="B63" s="121">
        <v>56</v>
      </c>
      <c r="C63" s="123" t="s">
        <v>408</v>
      </c>
      <c r="D63" s="123">
        <v>0</v>
      </c>
      <c r="E63" s="123"/>
      <c r="F63" s="121">
        <f t="shared" si="4"/>
        <v>0</v>
      </c>
      <c r="G63" s="121">
        <v>1</v>
      </c>
      <c r="H63" s="121">
        <v>1</v>
      </c>
      <c r="I63" s="115">
        <f t="shared" si="5"/>
        <v>0</v>
      </c>
      <c r="J63" s="121">
        <f t="shared" si="6"/>
        <v>0</v>
      </c>
      <c r="K63" s="138"/>
    </row>
    <row r="64" spans="2:11" ht="12.75">
      <c r="B64" s="121">
        <v>57</v>
      </c>
      <c r="C64" s="123" t="s">
        <v>412</v>
      </c>
      <c r="D64" s="123">
        <v>1</v>
      </c>
      <c r="E64" s="123"/>
      <c r="F64" s="121">
        <f t="shared" si="4"/>
        <v>1</v>
      </c>
      <c r="G64" s="121"/>
      <c r="H64" s="121"/>
      <c r="I64" s="115">
        <f t="shared" si="5"/>
        <v>0</v>
      </c>
      <c r="J64" s="139">
        <f t="shared" si="6"/>
        <v>-1</v>
      </c>
      <c r="K64" s="140">
        <f>J64*100/F64</f>
        <v>-100</v>
      </c>
    </row>
    <row r="65" spans="2:11" ht="12.75">
      <c r="B65" s="121">
        <v>58</v>
      </c>
      <c r="C65" s="123" t="s">
        <v>413</v>
      </c>
      <c r="D65" s="123">
        <v>8</v>
      </c>
      <c r="E65" s="123"/>
      <c r="F65" s="121">
        <f t="shared" si="4"/>
        <v>8</v>
      </c>
      <c r="G65" s="121"/>
      <c r="H65" s="121"/>
      <c r="I65" s="115">
        <f t="shared" si="5"/>
        <v>0</v>
      </c>
      <c r="J65" s="139">
        <f t="shared" si="6"/>
        <v>-8</v>
      </c>
      <c r="K65" s="140">
        <f>J65*100/F65</f>
        <v>-100</v>
      </c>
    </row>
    <row r="66" spans="4:11" ht="12.75">
      <c r="D66" s="126">
        <f>SUM(D8:D65)</f>
        <v>26252</v>
      </c>
      <c r="E66" s="126">
        <f>SUM(E8:E65)</f>
        <v>626</v>
      </c>
      <c r="F66" s="121">
        <f t="shared" si="4"/>
        <v>25626</v>
      </c>
      <c r="G66" s="119">
        <f>SUM(G8:G65)</f>
        <v>32805</v>
      </c>
      <c r="H66" s="119">
        <f>SUM(H8:H65)</f>
        <v>308</v>
      </c>
      <c r="I66" s="115">
        <f t="shared" si="5"/>
        <v>32497</v>
      </c>
      <c r="J66" s="121">
        <f t="shared" si="6"/>
        <v>6871</v>
      </c>
      <c r="K66" s="138">
        <f>J66*100/F66</f>
        <v>26.812612190743774</v>
      </c>
    </row>
    <row r="68" ht="12.75">
      <c r="G68" s="118">
        <f>SUM(G66-H66)</f>
        <v>32497</v>
      </c>
    </row>
  </sheetData>
  <mergeCells count="5">
    <mergeCell ref="B5:L5"/>
    <mergeCell ref="B1:L1"/>
    <mergeCell ref="B2:L2"/>
    <mergeCell ref="B3:L3"/>
    <mergeCell ref="B4:L4"/>
  </mergeCells>
  <printOptions horizontalCentered="1"/>
  <pageMargins left="0.35433070866141736" right="0.35433070866141736" top="0.3937007874015748" bottom="0.7874015748031497" header="0.5118110236220472" footer="0.5118110236220472"/>
  <pageSetup horizontalDpi="600" verticalDpi="600" orientation="portrait" paperSize="9" scale="90" r:id="rId1"/>
  <headerFooter alignWithMargins="0">
    <oddFooter>&amp;CVeidots LPAA pēc CSDD datiem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3"/>
  <sheetViews>
    <sheetView workbookViewId="0" topLeftCell="A19">
      <selection activeCell="B1" sqref="B1:AX1"/>
    </sheetView>
  </sheetViews>
  <sheetFormatPr defaultColWidth="9.140625" defaultRowHeight="13.5" customHeight="1"/>
  <cols>
    <col min="1" max="1" width="4.7109375" style="165" customWidth="1"/>
    <col min="2" max="2" width="16.140625" style="165" customWidth="1"/>
    <col min="3" max="4" width="5.7109375" style="165" hidden="1" customWidth="1"/>
    <col min="5" max="5" width="5.7109375" style="165" customWidth="1"/>
    <col min="6" max="7" width="5.7109375" style="165" hidden="1" customWidth="1"/>
    <col min="8" max="9" width="5.7109375" style="165" customWidth="1"/>
    <col min="10" max="11" width="5.7109375" style="165" hidden="1" customWidth="1"/>
    <col min="12" max="13" width="5.7109375" style="165" customWidth="1"/>
    <col min="14" max="15" width="5.7109375" style="165" hidden="1" customWidth="1"/>
    <col min="16" max="17" width="5.7109375" style="165" customWidth="1"/>
    <col min="18" max="19" width="5.7109375" style="165" hidden="1" customWidth="1"/>
    <col min="20" max="21" width="5.7109375" style="165" customWidth="1"/>
    <col min="22" max="23" width="5.7109375" style="165" hidden="1" customWidth="1"/>
    <col min="24" max="25" width="5.7109375" style="165" customWidth="1"/>
    <col min="26" max="27" width="5.7109375" style="165" hidden="1" customWidth="1"/>
    <col min="28" max="29" width="5.7109375" style="165" customWidth="1"/>
    <col min="30" max="31" width="5.7109375" style="165" hidden="1" customWidth="1"/>
    <col min="32" max="33" width="5.7109375" style="165" customWidth="1"/>
    <col min="34" max="35" width="5.7109375" style="165" hidden="1" customWidth="1"/>
    <col min="36" max="37" width="5.7109375" style="165" customWidth="1"/>
    <col min="38" max="39" width="5.7109375" style="165" hidden="1" customWidth="1"/>
    <col min="40" max="41" width="5.7109375" style="165" customWidth="1"/>
    <col min="42" max="43" width="5.7109375" style="165" hidden="1" customWidth="1"/>
    <col min="44" max="45" width="5.7109375" style="165" customWidth="1"/>
    <col min="46" max="47" width="5.7109375" style="165" hidden="1" customWidth="1"/>
    <col min="48" max="48" width="5.7109375" style="165" customWidth="1"/>
    <col min="49" max="49" width="6.00390625" style="167" customWidth="1"/>
    <col min="50" max="50" width="6.421875" style="165" customWidth="1"/>
    <col min="51" max="52" width="6.421875" style="110" customWidth="1"/>
    <col min="53" max="16384" width="9.140625" style="110" customWidth="1"/>
  </cols>
  <sheetData>
    <row r="1" spans="2:50" ht="13.5" customHeight="1">
      <c r="B1" s="257" t="s">
        <v>426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8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</row>
    <row r="2" spans="2:50" ht="13.5" customHeight="1">
      <c r="B2" s="260" t="s">
        <v>428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</row>
    <row r="3" spans="2:50" ht="13.5" customHeight="1">
      <c r="B3" s="260" t="s">
        <v>427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</row>
    <row r="4" spans="4:48" ht="13.5" customHeight="1">
      <c r="D4" s="166" t="s">
        <v>0</v>
      </c>
      <c r="E4" s="167"/>
      <c r="G4" s="166" t="s">
        <v>0</v>
      </c>
      <c r="H4" s="167"/>
      <c r="I4" s="167"/>
      <c r="K4" s="166" t="s">
        <v>0</v>
      </c>
      <c r="L4" s="167"/>
      <c r="M4" s="167"/>
      <c r="O4" s="166" t="s">
        <v>0</v>
      </c>
      <c r="P4" s="167"/>
      <c r="Q4" s="167"/>
      <c r="S4" s="166" t="s">
        <v>0</v>
      </c>
      <c r="T4" s="167"/>
      <c r="U4" s="167"/>
      <c r="W4" s="166" t="s">
        <v>0</v>
      </c>
      <c r="X4" s="167"/>
      <c r="Y4" s="167"/>
      <c r="AA4" s="166" t="s">
        <v>0</v>
      </c>
      <c r="AB4" s="167"/>
      <c r="AC4" s="167"/>
      <c r="AE4" s="166" t="s">
        <v>0</v>
      </c>
      <c r="AF4" s="167"/>
      <c r="AG4" s="167"/>
      <c r="AI4" s="166" t="s">
        <v>0</v>
      </c>
      <c r="AJ4" s="167"/>
      <c r="AK4" s="167"/>
      <c r="AM4" s="166" t="s">
        <v>0</v>
      </c>
      <c r="AN4" s="167"/>
      <c r="AO4" s="167"/>
      <c r="AQ4" s="166" t="s">
        <v>0</v>
      </c>
      <c r="AR4" s="167"/>
      <c r="AS4" s="167"/>
      <c r="AU4" s="166" t="s">
        <v>0</v>
      </c>
      <c r="AV4" s="167"/>
    </row>
    <row r="5" spans="1:50" ht="69.75" customHeight="1">
      <c r="A5" s="55" t="s">
        <v>343</v>
      </c>
      <c r="B5" s="55" t="s">
        <v>67</v>
      </c>
      <c r="C5" s="145" t="s">
        <v>50</v>
      </c>
      <c r="D5" s="144" t="s">
        <v>2</v>
      </c>
      <c r="E5" s="57" t="s">
        <v>344</v>
      </c>
      <c r="F5" s="143" t="s">
        <v>345</v>
      </c>
      <c r="G5" s="142" t="s">
        <v>2</v>
      </c>
      <c r="H5" s="57" t="s">
        <v>346</v>
      </c>
      <c r="I5" s="59" t="s">
        <v>347</v>
      </c>
      <c r="J5" s="168" t="s">
        <v>52</v>
      </c>
      <c r="K5" s="169" t="s">
        <v>2</v>
      </c>
      <c r="L5" s="57" t="s">
        <v>348</v>
      </c>
      <c r="M5" s="59" t="s">
        <v>349</v>
      </c>
      <c r="N5" s="168" t="s">
        <v>53</v>
      </c>
      <c r="O5" s="169" t="s">
        <v>2</v>
      </c>
      <c r="P5" s="57" t="s">
        <v>350</v>
      </c>
      <c r="Q5" s="59" t="s">
        <v>351</v>
      </c>
      <c r="R5" s="168" t="s">
        <v>54</v>
      </c>
      <c r="S5" s="169" t="s">
        <v>2</v>
      </c>
      <c r="T5" s="57" t="s">
        <v>352</v>
      </c>
      <c r="U5" s="59" t="s">
        <v>353</v>
      </c>
      <c r="V5" s="168" t="s">
        <v>55</v>
      </c>
      <c r="W5" s="168" t="s">
        <v>2</v>
      </c>
      <c r="X5" s="57" t="s">
        <v>354</v>
      </c>
      <c r="Y5" s="59" t="s">
        <v>355</v>
      </c>
      <c r="Z5" s="57" t="s">
        <v>354</v>
      </c>
      <c r="AA5" s="59" t="s">
        <v>355</v>
      </c>
      <c r="AB5" s="57" t="s">
        <v>356</v>
      </c>
      <c r="AC5" s="59" t="s">
        <v>357</v>
      </c>
      <c r="AD5" s="62" t="s">
        <v>356</v>
      </c>
      <c r="AE5" s="63" t="s">
        <v>357</v>
      </c>
      <c r="AF5" s="57" t="s">
        <v>422</v>
      </c>
      <c r="AG5" s="59" t="s">
        <v>359</v>
      </c>
      <c r="AH5" s="62" t="s">
        <v>421</v>
      </c>
      <c r="AI5" s="63" t="s">
        <v>359</v>
      </c>
      <c r="AJ5" s="57" t="s">
        <v>360</v>
      </c>
      <c r="AK5" s="59" t="s">
        <v>361</v>
      </c>
      <c r="AL5" s="62" t="s">
        <v>360</v>
      </c>
      <c r="AM5" s="63" t="s">
        <v>361</v>
      </c>
      <c r="AN5" s="57" t="s">
        <v>419</v>
      </c>
      <c r="AO5" s="59" t="s">
        <v>420</v>
      </c>
      <c r="AP5" s="62" t="s">
        <v>419</v>
      </c>
      <c r="AQ5" s="63" t="s">
        <v>418</v>
      </c>
      <c r="AR5" s="57" t="s">
        <v>417</v>
      </c>
      <c r="AS5" s="59" t="s">
        <v>418</v>
      </c>
      <c r="AT5" s="62" t="s">
        <v>419</v>
      </c>
      <c r="AU5" s="63" t="s">
        <v>423</v>
      </c>
      <c r="AV5" s="62" t="s">
        <v>424</v>
      </c>
      <c r="AW5" s="146" t="s">
        <v>425</v>
      </c>
      <c r="AX5" s="63" t="s">
        <v>367</v>
      </c>
    </row>
    <row r="6" spans="1:50" ht="13.5" customHeight="1">
      <c r="A6" s="148">
        <v>1</v>
      </c>
      <c r="B6" s="149" t="s">
        <v>14</v>
      </c>
      <c r="C6" s="150">
        <v>372</v>
      </c>
      <c r="D6" s="151"/>
      <c r="E6" s="152">
        <f aca="true" t="shared" si="0" ref="E6:E37">C6-D6</f>
        <v>372</v>
      </c>
      <c r="F6" s="150">
        <v>677</v>
      </c>
      <c r="G6" s="151">
        <v>1</v>
      </c>
      <c r="H6" s="152">
        <f aca="true" t="shared" si="1" ref="H6:H37">I6-E6</f>
        <v>304</v>
      </c>
      <c r="I6" s="151">
        <f aca="true" t="shared" si="2" ref="I6:I37">F6-G6</f>
        <v>676</v>
      </c>
      <c r="J6" s="150">
        <v>1004</v>
      </c>
      <c r="K6" s="151">
        <v>2</v>
      </c>
      <c r="L6" s="152">
        <f aca="true" t="shared" si="3" ref="L6:L37">M6-I6</f>
        <v>326</v>
      </c>
      <c r="M6" s="151">
        <f aca="true" t="shared" si="4" ref="M6:M37">J6-K6</f>
        <v>1002</v>
      </c>
      <c r="N6" s="150">
        <v>1400</v>
      </c>
      <c r="O6" s="151">
        <v>2</v>
      </c>
      <c r="P6" s="152">
        <f aca="true" t="shared" si="5" ref="P6:P37">Q6-M6</f>
        <v>396</v>
      </c>
      <c r="Q6" s="151">
        <f aca="true" t="shared" si="6" ref="Q6:Q37">N6-O6</f>
        <v>1398</v>
      </c>
      <c r="R6" s="150">
        <v>1799</v>
      </c>
      <c r="S6" s="151">
        <v>3</v>
      </c>
      <c r="T6" s="152">
        <f aca="true" t="shared" si="7" ref="T6:T37">U6-Q6</f>
        <v>398</v>
      </c>
      <c r="U6" s="151">
        <f aca="true" t="shared" si="8" ref="U6:U37">R6-S6</f>
        <v>1796</v>
      </c>
      <c r="V6" s="150">
        <v>2154</v>
      </c>
      <c r="W6" s="151">
        <v>4</v>
      </c>
      <c r="X6" s="152">
        <f aca="true" t="shared" si="9" ref="X6:X37">Y6-U6</f>
        <v>354</v>
      </c>
      <c r="Y6" s="151">
        <f aca="true" t="shared" si="10" ref="Y6:Y37">V6-W6</f>
        <v>2150</v>
      </c>
      <c r="Z6" s="150">
        <v>2439</v>
      </c>
      <c r="AA6" s="151">
        <v>5</v>
      </c>
      <c r="AB6" s="152">
        <f aca="true" t="shared" si="11" ref="AB6:AB37">AC6-Y6</f>
        <v>284</v>
      </c>
      <c r="AC6" s="151">
        <f aca="true" t="shared" si="12" ref="AC6:AC37">Z6-AA6</f>
        <v>2434</v>
      </c>
      <c r="AD6" s="150">
        <v>2843</v>
      </c>
      <c r="AE6" s="151">
        <v>3</v>
      </c>
      <c r="AF6" s="152">
        <f aca="true" t="shared" si="13" ref="AF6:AF37">AG6-AC6</f>
        <v>406</v>
      </c>
      <c r="AG6" s="151">
        <f aca="true" t="shared" si="14" ref="AG6:AG37">AD6-AE6</f>
        <v>2840</v>
      </c>
      <c r="AH6" s="150">
        <v>3138</v>
      </c>
      <c r="AI6" s="151">
        <v>4</v>
      </c>
      <c r="AJ6" s="152">
        <f aca="true" t="shared" si="15" ref="AJ6:AJ37">AK6-AG6</f>
        <v>294</v>
      </c>
      <c r="AK6" s="151">
        <f aca="true" t="shared" si="16" ref="AK6:AK37">AH6-AI6</f>
        <v>3134</v>
      </c>
      <c r="AL6" s="150">
        <v>3435</v>
      </c>
      <c r="AM6" s="151">
        <v>11</v>
      </c>
      <c r="AN6" s="152">
        <f aca="true" t="shared" si="17" ref="AN6:AN37">AO6-AK6</f>
        <v>290</v>
      </c>
      <c r="AO6" s="151">
        <f aca="true" t="shared" si="18" ref="AO6:AO37">AL6-AM6</f>
        <v>3424</v>
      </c>
      <c r="AP6" s="150">
        <v>3690</v>
      </c>
      <c r="AQ6" s="151">
        <v>10</v>
      </c>
      <c r="AR6" s="152">
        <f aca="true" t="shared" si="19" ref="AR6:AR37">AS6-AO6</f>
        <v>256</v>
      </c>
      <c r="AS6" s="151">
        <f aca="true" t="shared" si="20" ref="AS6:AS37">AP6-AQ6</f>
        <v>3680</v>
      </c>
      <c r="AT6" s="150">
        <v>3932</v>
      </c>
      <c r="AU6" s="151">
        <v>15</v>
      </c>
      <c r="AV6" s="153">
        <f aca="true" t="shared" si="21" ref="AV6:AV37">AX6-AS6</f>
        <v>237</v>
      </c>
      <c r="AW6" s="171">
        <f aca="true" t="shared" si="22" ref="AW6:AW45">SUM(AV6-AR6)*100/AR6</f>
        <v>-7.421875</v>
      </c>
      <c r="AX6" s="154">
        <f aca="true" t="shared" si="23" ref="AX6:AX37">AT6-AU6</f>
        <v>3917</v>
      </c>
    </row>
    <row r="7" spans="1:50" ht="13.5" customHeight="1">
      <c r="A7" s="148">
        <v>2</v>
      </c>
      <c r="B7" s="155" t="s">
        <v>22</v>
      </c>
      <c r="C7" s="156">
        <v>205</v>
      </c>
      <c r="D7" s="156">
        <v>2</v>
      </c>
      <c r="E7" s="152">
        <f t="shared" si="0"/>
        <v>203</v>
      </c>
      <c r="F7" s="156">
        <v>503</v>
      </c>
      <c r="G7" s="156">
        <v>21</v>
      </c>
      <c r="H7" s="152">
        <f t="shared" si="1"/>
        <v>279</v>
      </c>
      <c r="I7" s="151">
        <f t="shared" si="2"/>
        <v>482</v>
      </c>
      <c r="J7" s="156">
        <v>719</v>
      </c>
      <c r="K7" s="156">
        <v>31</v>
      </c>
      <c r="L7" s="152">
        <f t="shared" si="3"/>
        <v>206</v>
      </c>
      <c r="M7" s="151">
        <f t="shared" si="4"/>
        <v>688</v>
      </c>
      <c r="N7" s="156">
        <v>909</v>
      </c>
      <c r="O7" s="156">
        <v>34</v>
      </c>
      <c r="P7" s="152">
        <f t="shared" si="5"/>
        <v>187</v>
      </c>
      <c r="Q7" s="151">
        <f t="shared" si="6"/>
        <v>875</v>
      </c>
      <c r="R7" s="156">
        <v>1188</v>
      </c>
      <c r="S7" s="156">
        <v>37</v>
      </c>
      <c r="T7" s="152">
        <f t="shared" si="7"/>
        <v>276</v>
      </c>
      <c r="U7" s="151">
        <f t="shared" si="8"/>
        <v>1151</v>
      </c>
      <c r="V7" s="156">
        <v>1438</v>
      </c>
      <c r="W7" s="156">
        <v>40</v>
      </c>
      <c r="X7" s="152">
        <f t="shared" si="9"/>
        <v>247</v>
      </c>
      <c r="Y7" s="151">
        <f t="shared" si="10"/>
        <v>1398</v>
      </c>
      <c r="Z7" s="156">
        <v>1682</v>
      </c>
      <c r="AA7" s="156">
        <v>43</v>
      </c>
      <c r="AB7" s="152">
        <f t="shared" si="11"/>
        <v>241</v>
      </c>
      <c r="AC7" s="151">
        <f t="shared" si="12"/>
        <v>1639</v>
      </c>
      <c r="AD7" s="156">
        <v>1867</v>
      </c>
      <c r="AE7" s="156">
        <v>50</v>
      </c>
      <c r="AF7" s="152">
        <f t="shared" si="13"/>
        <v>178</v>
      </c>
      <c r="AG7" s="151">
        <f t="shared" si="14"/>
        <v>1817</v>
      </c>
      <c r="AH7" s="156">
        <v>2098</v>
      </c>
      <c r="AI7" s="156">
        <v>55</v>
      </c>
      <c r="AJ7" s="152">
        <f t="shared" si="15"/>
        <v>226</v>
      </c>
      <c r="AK7" s="151">
        <f t="shared" si="16"/>
        <v>2043</v>
      </c>
      <c r="AL7" s="156">
        <v>2377</v>
      </c>
      <c r="AM7" s="156">
        <v>55</v>
      </c>
      <c r="AN7" s="152">
        <f t="shared" si="17"/>
        <v>279</v>
      </c>
      <c r="AO7" s="151">
        <f t="shared" si="18"/>
        <v>2322</v>
      </c>
      <c r="AP7" s="156">
        <v>2576</v>
      </c>
      <c r="AQ7" s="156">
        <v>57</v>
      </c>
      <c r="AR7" s="152">
        <f t="shared" si="19"/>
        <v>197</v>
      </c>
      <c r="AS7" s="151">
        <f t="shared" si="20"/>
        <v>2519</v>
      </c>
      <c r="AT7" s="156">
        <v>2718</v>
      </c>
      <c r="AU7" s="156">
        <v>57</v>
      </c>
      <c r="AV7" s="153">
        <f t="shared" si="21"/>
        <v>142</v>
      </c>
      <c r="AW7" s="171">
        <f t="shared" si="22"/>
        <v>-27.918781725888326</v>
      </c>
      <c r="AX7" s="154">
        <f t="shared" si="23"/>
        <v>2661</v>
      </c>
    </row>
    <row r="8" spans="1:50" ht="13.5" customHeight="1">
      <c r="A8" s="148">
        <v>3</v>
      </c>
      <c r="B8" s="157" t="s">
        <v>11</v>
      </c>
      <c r="C8" s="150">
        <v>207</v>
      </c>
      <c r="D8" s="150"/>
      <c r="E8" s="152">
        <f t="shared" si="0"/>
        <v>207</v>
      </c>
      <c r="F8" s="150">
        <v>391</v>
      </c>
      <c r="G8" s="150">
        <v>1</v>
      </c>
      <c r="H8" s="152">
        <f t="shared" si="1"/>
        <v>183</v>
      </c>
      <c r="I8" s="151">
        <f t="shared" si="2"/>
        <v>390</v>
      </c>
      <c r="J8" s="150">
        <v>616</v>
      </c>
      <c r="K8" s="150">
        <v>1</v>
      </c>
      <c r="L8" s="152">
        <f t="shared" si="3"/>
        <v>225</v>
      </c>
      <c r="M8" s="151">
        <f t="shared" si="4"/>
        <v>615</v>
      </c>
      <c r="N8" s="150">
        <v>851</v>
      </c>
      <c r="O8" s="150">
        <v>1</v>
      </c>
      <c r="P8" s="152">
        <f t="shared" si="5"/>
        <v>235</v>
      </c>
      <c r="Q8" s="151">
        <f t="shared" si="6"/>
        <v>850</v>
      </c>
      <c r="R8" s="150">
        <v>1151</v>
      </c>
      <c r="S8" s="150">
        <v>1</v>
      </c>
      <c r="T8" s="152">
        <f t="shared" si="7"/>
        <v>300</v>
      </c>
      <c r="U8" s="151">
        <f t="shared" si="8"/>
        <v>1150</v>
      </c>
      <c r="V8" s="150">
        <v>1411</v>
      </c>
      <c r="W8" s="150">
        <v>2</v>
      </c>
      <c r="X8" s="152">
        <f t="shared" si="9"/>
        <v>259</v>
      </c>
      <c r="Y8" s="151">
        <f t="shared" si="10"/>
        <v>1409</v>
      </c>
      <c r="Z8" s="150">
        <v>1665</v>
      </c>
      <c r="AA8" s="150">
        <v>2</v>
      </c>
      <c r="AB8" s="152">
        <f t="shared" si="11"/>
        <v>254</v>
      </c>
      <c r="AC8" s="151">
        <f t="shared" si="12"/>
        <v>1663</v>
      </c>
      <c r="AD8" s="150">
        <v>1893</v>
      </c>
      <c r="AE8" s="150">
        <v>4</v>
      </c>
      <c r="AF8" s="152">
        <f t="shared" si="13"/>
        <v>226</v>
      </c>
      <c r="AG8" s="151">
        <f t="shared" si="14"/>
        <v>1889</v>
      </c>
      <c r="AH8" s="150">
        <v>2065</v>
      </c>
      <c r="AI8" s="150">
        <v>5</v>
      </c>
      <c r="AJ8" s="152">
        <f t="shared" si="15"/>
        <v>171</v>
      </c>
      <c r="AK8" s="151">
        <f t="shared" si="16"/>
        <v>2060</v>
      </c>
      <c r="AL8" s="150">
        <v>2275</v>
      </c>
      <c r="AM8" s="150">
        <v>12</v>
      </c>
      <c r="AN8" s="152">
        <f t="shared" si="17"/>
        <v>203</v>
      </c>
      <c r="AO8" s="151">
        <f t="shared" si="18"/>
        <v>2263</v>
      </c>
      <c r="AP8" s="150">
        <v>2469</v>
      </c>
      <c r="AQ8" s="150">
        <v>19</v>
      </c>
      <c r="AR8" s="152">
        <f t="shared" si="19"/>
        <v>187</v>
      </c>
      <c r="AS8" s="151">
        <f t="shared" si="20"/>
        <v>2450</v>
      </c>
      <c r="AT8" s="150">
        <v>2679</v>
      </c>
      <c r="AU8" s="150">
        <v>22</v>
      </c>
      <c r="AV8" s="153">
        <f t="shared" si="21"/>
        <v>207</v>
      </c>
      <c r="AW8" s="171">
        <f t="shared" si="22"/>
        <v>10.695187165775401</v>
      </c>
      <c r="AX8" s="154">
        <f t="shared" si="23"/>
        <v>2657</v>
      </c>
    </row>
    <row r="9" spans="1:50" ht="13.5" customHeight="1">
      <c r="A9" s="148">
        <v>4</v>
      </c>
      <c r="B9" s="157" t="s">
        <v>274</v>
      </c>
      <c r="C9" s="150">
        <v>188</v>
      </c>
      <c r="D9" s="150"/>
      <c r="E9" s="152">
        <f t="shared" si="0"/>
        <v>188</v>
      </c>
      <c r="F9" s="150">
        <v>333</v>
      </c>
      <c r="G9" s="150">
        <v>1</v>
      </c>
      <c r="H9" s="152">
        <f t="shared" si="1"/>
        <v>144</v>
      </c>
      <c r="I9" s="151">
        <f t="shared" si="2"/>
        <v>332</v>
      </c>
      <c r="J9" s="150">
        <v>503</v>
      </c>
      <c r="K9" s="150"/>
      <c r="L9" s="152">
        <f t="shared" si="3"/>
        <v>171</v>
      </c>
      <c r="M9" s="151">
        <f t="shared" si="4"/>
        <v>503</v>
      </c>
      <c r="N9" s="150">
        <v>704</v>
      </c>
      <c r="O9" s="150"/>
      <c r="P9" s="152">
        <f t="shared" si="5"/>
        <v>201</v>
      </c>
      <c r="Q9" s="151">
        <f t="shared" si="6"/>
        <v>704</v>
      </c>
      <c r="R9" s="150">
        <v>970</v>
      </c>
      <c r="S9" s="150"/>
      <c r="T9" s="152">
        <f t="shared" si="7"/>
        <v>266</v>
      </c>
      <c r="U9" s="151">
        <f t="shared" si="8"/>
        <v>970</v>
      </c>
      <c r="V9" s="150">
        <v>1252</v>
      </c>
      <c r="W9" s="150"/>
      <c r="X9" s="152">
        <f t="shared" si="9"/>
        <v>282</v>
      </c>
      <c r="Y9" s="151">
        <f t="shared" si="10"/>
        <v>1252</v>
      </c>
      <c r="Z9" s="150">
        <v>1558</v>
      </c>
      <c r="AA9" s="150"/>
      <c r="AB9" s="152">
        <f t="shared" si="11"/>
        <v>306</v>
      </c>
      <c r="AC9" s="151">
        <f t="shared" si="12"/>
        <v>1558</v>
      </c>
      <c r="AD9" s="150">
        <v>1849</v>
      </c>
      <c r="AE9" s="150"/>
      <c r="AF9" s="152">
        <f t="shared" si="13"/>
        <v>291</v>
      </c>
      <c r="AG9" s="151">
        <f t="shared" si="14"/>
        <v>1849</v>
      </c>
      <c r="AH9" s="150">
        <v>2036</v>
      </c>
      <c r="AI9" s="150">
        <v>1</v>
      </c>
      <c r="AJ9" s="152">
        <f t="shared" si="15"/>
        <v>186</v>
      </c>
      <c r="AK9" s="151">
        <f t="shared" si="16"/>
        <v>2035</v>
      </c>
      <c r="AL9" s="150">
        <v>2226</v>
      </c>
      <c r="AM9" s="150">
        <v>2</v>
      </c>
      <c r="AN9" s="152">
        <f t="shared" si="17"/>
        <v>189</v>
      </c>
      <c r="AO9" s="151">
        <f t="shared" si="18"/>
        <v>2224</v>
      </c>
      <c r="AP9" s="150">
        <v>2431</v>
      </c>
      <c r="AQ9" s="150">
        <v>3</v>
      </c>
      <c r="AR9" s="152">
        <f t="shared" si="19"/>
        <v>204</v>
      </c>
      <c r="AS9" s="151">
        <f t="shared" si="20"/>
        <v>2428</v>
      </c>
      <c r="AT9" s="150">
        <v>2603</v>
      </c>
      <c r="AU9" s="150">
        <v>3</v>
      </c>
      <c r="AV9" s="153">
        <f t="shared" si="21"/>
        <v>172</v>
      </c>
      <c r="AW9" s="171">
        <f t="shared" si="22"/>
        <v>-15.686274509803921</v>
      </c>
      <c r="AX9" s="154">
        <f t="shared" si="23"/>
        <v>2600</v>
      </c>
    </row>
    <row r="10" spans="1:50" ht="13.5" customHeight="1">
      <c r="A10" s="148">
        <v>5</v>
      </c>
      <c r="B10" s="155" t="s">
        <v>27</v>
      </c>
      <c r="C10" s="158">
        <v>171</v>
      </c>
      <c r="D10" s="158"/>
      <c r="E10" s="152">
        <f t="shared" si="0"/>
        <v>171</v>
      </c>
      <c r="F10" s="158">
        <v>374</v>
      </c>
      <c r="G10" s="158"/>
      <c r="H10" s="152">
        <f t="shared" si="1"/>
        <v>203</v>
      </c>
      <c r="I10" s="151">
        <f t="shared" si="2"/>
        <v>374</v>
      </c>
      <c r="J10" s="158">
        <v>543</v>
      </c>
      <c r="K10" s="158"/>
      <c r="L10" s="152">
        <f t="shared" si="3"/>
        <v>169</v>
      </c>
      <c r="M10" s="151">
        <f t="shared" si="4"/>
        <v>543</v>
      </c>
      <c r="N10" s="158">
        <v>741</v>
      </c>
      <c r="O10" s="158">
        <v>2</v>
      </c>
      <c r="P10" s="152">
        <f t="shared" si="5"/>
        <v>196</v>
      </c>
      <c r="Q10" s="151">
        <f t="shared" si="6"/>
        <v>739</v>
      </c>
      <c r="R10" s="158">
        <v>940</v>
      </c>
      <c r="S10" s="158">
        <v>2</v>
      </c>
      <c r="T10" s="152">
        <f t="shared" si="7"/>
        <v>199</v>
      </c>
      <c r="U10" s="151">
        <f t="shared" si="8"/>
        <v>938</v>
      </c>
      <c r="V10" s="158">
        <v>1121</v>
      </c>
      <c r="W10" s="158">
        <v>2</v>
      </c>
      <c r="X10" s="152">
        <f t="shared" si="9"/>
        <v>181</v>
      </c>
      <c r="Y10" s="151">
        <f t="shared" si="10"/>
        <v>1119</v>
      </c>
      <c r="Z10" s="158">
        <v>1301</v>
      </c>
      <c r="AA10" s="158">
        <v>2</v>
      </c>
      <c r="AB10" s="152">
        <f t="shared" si="11"/>
        <v>180</v>
      </c>
      <c r="AC10" s="151">
        <f t="shared" si="12"/>
        <v>1299</v>
      </c>
      <c r="AD10" s="158">
        <v>1447</v>
      </c>
      <c r="AE10" s="158">
        <v>2</v>
      </c>
      <c r="AF10" s="152">
        <f t="shared" si="13"/>
        <v>146</v>
      </c>
      <c r="AG10" s="151">
        <f t="shared" si="14"/>
        <v>1445</v>
      </c>
      <c r="AH10" s="158">
        <v>1572</v>
      </c>
      <c r="AI10" s="158">
        <v>2</v>
      </c>
      <c r="AJ10" s="152">
        <f t="shared" si="15"/>
        <v>125</v>
      </c>
      <c r="AK10" s="151">
        <f t="shared" si="16"/>
        <v>1570</v>
      </c>
      <c r="AL10" s="158">
        <v>1725</v>
      </c>
      <c r="AM10" s="158">
        <v>2</v>
      </c>
      <c r="AN10" s="152">
        <f t="shared" si="17"/>
        <v>153</v>
      </c>
      <c r="AO10" s="151">
        <f t="shared" si="18"/>
        <v>1723</v>
      </c>
      <c r="AP10" s="158">
        <v>1846</v>
      </c>
      <c r="AQ10" s="158">
        <v>2</v>
      </c>
      <c r="AR10" s="152">
        <f t="shared" si="19"/>
        <v>121</v>
      </c>
      <c r="AS10" s="151">
        <f t="shared" si="20"/>
        <v>1844</v>
      </c>
      <c r="AT10" s="158">
        <v>1964</v>
      </c>
      <c r="AU10" s="158">
        <v>4</v>
      </c>
      <c r="AV10" s="153">
        <f t="shared" si="21"/>
        <v>116</v>
      </c>
      <c r="AW10" s="171">
        <f t="shared" si="22"/>
        <v>-4.132231404958677</v>
      </c>
      <c r="AX10" s="154">
        <f t="shared" si="23"/>
        <v>1960</v>
      </c>
    </row>
    <row r="11" spans="1:50" ht="13.5" customHeight="1">
      <c r="A11" s="148">
        <v>6</v>
      </c>
      <c r="B11" s="157" t="s">
        <v>13</v>
      </c>
      <c r="C11" s="150">
        <v>135</v>
      </c>
      <c r="D11" s="150"/>
      <c r="E11" s="152">
        <f t="shared" si="0"/>
        <v>135</v>
      </c>
      <c r="F11" s="150">
        <v>279</v>
      </c>
      <c r="G11" s="150">
        <v>2</v>
      </c>
      <c r="H11" s="152">
        <f t="shared" si="1"/>
        <v>142</v>
      </c>
      <c r="I11" s="151">
        <f t="shared" si="2"/>
        <v>277</v>
      </c>
      <c r="J11" s="150">
        <v>501</v>
      </c>
      <c r="K11" s="150">
        <v>3</v>
      </c>
      <c r="L11" s="152">
        <f t="shared" si="3"/>
        <v>221</v>
      </c>
      <c r="M11" s="151">
        <f t="shared" si="4"/>
        <v>498</v>
      </c>
      <c r="N11" s="150">
        <v>664</v>
      </c>
      <c r="O11" s="150">
        <v>3</v>
      </c>
      <c r="P11" s="152">
        <f t="shared" si="5"/>
        <v>163</v>
      </c>
      <c r="Q11" s="151">
        <f t="shared" si="6"/>
        <v>661</v>
      </c>
      <c r="R11" s="150">
        <v>877</v>
      </c>
      <c r="S11" s="150">
        <v>3</v>
      </c>
      <c r="T11" s="152">
        <f t="shared" si="7"/>
        <v>213</v>
      </c>
      <c r="U11" s="151">
        <f t="shared" si="8"/>
        <v>874</v>
      </c>
      <c r="V11" s="150">
        <v>1065</v>
      </c>
      <c r="W11" s="150">
        <v>4</v>
      </c>
      <c r="X11" s="152">
        <f t="shared" si="9"/>
        <v>187</v>
      </c>
      <c r="Y11" s="151">
        <f t="shared" si="10"/>
        <v>1061</v>
      </c>
      <c r="Z11" s="150">
        <v>1204</v>
      </c>
      <c r="AA11" s="150">
        <v>4</v>
      </c>
      <c r="AB11" s="152">
        <f t="shared" si="11"/>
        <v>139</v>
      </c>
      <c r="AC11" s="151">
        <f t="shared" si="12"/>
        <v>1200</v>
      </c>
      <c r="AD11" s="150">
        <v>1351</v>
      </c>
      <c r="AE11" s="150">
        <v>5</v>
      </c>
      <c r="AF11" s="152">
        <f t="shared" si="13"/>
        <v>146</v>
      </c>
      <c r="AG11" s="151">
        <f t="shared" si="14"/>
        <v>1346</v>
      </c>
      <c r="AH11" s="150">
        <v>1449</v>
      </c>
      <c r="AI11" s="150">
        <v>7</v>
      </c>
      <c r="AJ11" s="152">
        <f t="shared" si="15"/>
        <v>96</v>
      </c>
      <c r="AK11" s="151">
        <f t="shared" si="16"/>
        <v>1442</v>
      </c>
      <c r="AL11" s="150">
        <v>1579</v>
      </c>
      <c r="AM11" s="150">
        <v>6</v>
      </c>
      <c r="AN11" s="152">
        <f t="shared" si="17"/>
        <v>131</v>
      </c>
      <c r="AO11" s="151">
        <f t="shared" si="18"/>
        <v>1573</v>
      </c>
      <c r="AP11" s="150">
        <v>1743</v>
      </c>
      <c r="AQ11" s="150">
        <v>9</v>
      </c>
      <c r="AR11" s="152">
        <f t="shared" si="19"/>
        <v>161</v>
      </c>
      <c r="AS11" s="151">
        <f t="shared" si="20"/>
        <v>1734</v>
      </c>
      <c r="AT11" s="150">
        <v>1848</v>
      </c>
      <c r="AU11" s="150">
        <v>9</v>
      </c>
      <c r="AV11" s="153">
        <f t="shared" si="21"/>
        <v>105</v>
      </c>
      <c r="AW11" s="171">
        <f t="shared" si="22"/>
        <v>-34.78260869565217</v>
      </c>
      <c r="AX11" s="154">
        <f t="shared" si="23"/>
        <v>1839</v>
      </c>
    </row>
    <row r="12" spans="1:50" ht="13.5" customHeight="1">
      <c r="A12" s="148">
        <v>7</v>
      </c>
      <c r="B12" s="157" t="s">
        <v>12</v>
      </c>
      <c r="C12" s="150">
        <v>89</v>
      </c>
      <c r="D12" s="150"/>
      <c r="E12" s="152">
        <f t="shared" si="0"/>
        <v>89</v>
      </c>
      <c r="F12" s="150">
        <v>236</v>
      </c>
      <c r="G12" s="150"/>
      <c r="H12" s="152">
        <f t="shared" si="1"/>
        <v>147</v>
      </c>
      <c r="I12" s="151">
        <f t="shared" si="2"/>
        <v>236</v>
      </c>
      <c r="J12" s="150">
        <v>408</v>
      </c>
      <c r="K12" s="150"/>
      <c r="L12" s="152">
        <f t="shared" si="3"/>
        <v>172</v>
      </c>
      <c r="M12" s="151">
        <f t="shared" si="4"/>
        <v>408</v>
      </c>
      <c r="N12" s="150">
        <v>552</v>
      </c>
      <c r="O12" s="150"/>
      <c r="P12" s="152">
        <f t="shared" si="5"/>
        <v>144</v>
      </c>
      <c r="Q12" s="151">
        <f t="shared" si="6"/>
        <v>552</v>
      </c>
      <c r="R12" s="150">
        <v>670</v>
      </c>
      <c r="S12" s="150"/>
      <c r="T12" s="152">
        <f t="shared" si="7"/>
        <v>118</v>
      </c>
      <c r="U12" s="151">
        <f t="shared" si="8"/>
        <v>670</v>
      </c>
      <c r="V12" s="150">
        <v>789</v>
      </c>
      <c r="W12" s="150"/>
      <c r="X12" s="152">
        <f t="shared" si="9"/>
        <v>119</v>
      </c>
      <c r="Y12" s="151">
        <f t="shared" si="10"/>
        <v>789</v>
      </c>
      <c r="Z12" s="150">
        <v>915</v>
      </c>
      <c r="AA12" s="150"/>
      <c r="AB12" s="152">
        <f t="shared" si="11"/>
        <v>126</v>
      </c>
      <c r="AC12" s="151">
        <f t="shared" si="12"/>
        <v>915</v>
      </c>
      <c r="AD12" s="150">
        <v>1020</v>
      </c>
      <c r="AE12" s="150">
        <v>2</v>
      </c>
      <c r="AF12" s="152">
        <f t="shared" si="13"/>
        <v>103</v>
      </c>
      <c r="AG12" s="151">
        <f t="shared" si="14"/>
        <v>1018</v>
      </c>
      <c r="AH12" s="150">
        <v>1185</v>
      </c>
      <c r="AI12" s="150"/>
      <c r="AJ12" s="152">
        <f t="shared" si="15"/>
        <v>167</v>
      </c>
      <c r="AK12" s="151">
        <f t="shared" si="16"/>
        <v>1185</v>
      </c>
      <c r="AL12" s="150">
        <v>1347</v>
      </c>
      <c r="AM12" s="150"/>
      <c r="AN12" s="152">
        <f t="shared" si="17"/>
        <v>162</v>
      </c>
      <c r="AO12" s="151">
        <f t="shared" si="18"/>
        <v>1347</v>
      </c>
      <c r="AP12" s="150">
        <v>1525</v>
      </c>
      <c r="AQ12" s="150"/>
      <c r="AR12" s="152">
        <f t="shared" si="19"/>
        <v>178</v>
      </c>
      <c r="AS12" s="151">
        <f t="shared" si="20"/>
        <v>1525</v>
      </c>
      <c r="AT12" s="150">
        <v>1647</v>
      </c>
      <c r="AU12" s="150"/>
      <c r="AV12" s="153">
        <f t="shared" si="21"/>
        <v>122</v>
      </c>
      <c r="AW12" s="171">
        <f t="shared" si="22"/>
        <v>-31.46067415730337</v>
      </c>
      <c r="AX12" s="154">
        <f t="shared" si="23"/>
        <v>1647</v>
      </c>
    </row>
    <row r="13" spans="1:50" ht="13.5" customHeight="1">
      <c r="A13" s="148">
        <v>8</v>
      </c>
      <c r="B13" s="157" t="s">
        <v>19</v>
      </c>
      <c r="C13" s="150">
        <v>116</v>
      </c>
      <c r="D13" s="150"/>
      <c r="E13" s="152">
        <f t="shared" si="0"/>
        <v>116</v>
      </c>
      <c r="F13" s="150">
        <v>225</v>
      </c>
      <c r="G13" s="150"/>
      <c r="H13" s="152">
        <f t="shared" si="1"/>
        <v>109</v>
      </c>
      <c r="I13" s="151">
        <f t="shared" si="2"/>
        <v>225</v>
      </c>
      <c r="J13" s="150">
        <v>392</v>
      </c>
      <c r="K13" s="150">
        <v>1</v>
      </c>
      <c r="L13" s="152">
        <f t="shared" si="3"/>
        <v>166</v>
      </c>
      <c r="M13" s="151">
        <f t="shared" si="4"/>
        <v>391</v>
      </c>
      <c r="N13" s="150">
        <v>544</v>
      </c>
      <c r="O13" s="150">
        <v>1</v>
      </c>
      <c r="P13" s="152">
        <f t="shared" si="5"/>
        <v>152</v>
      </c>
      <c r="Q13" s="151">
        <f t="shared" si="6"/>
        <v>543</v>
      </c>
      <c r="R13" s="150">
        <v>678</v>
      </c>
      <c r="S13" s="150">
        <v>1</v>
      </c>
      <c r="T13" s="152">
        <f t="shared" si="7"/>
        <v>134</v>
      </c>
      <c r="U13" s="151">
        <f t="shared" si="8"/>
        <v>677</v>
      </c>
      <c r="V13" s="150">
        <v>888</v>
      </c>
      <c r="W13" s="150">
        <v>1</v>
      </c>
      <c r="X13" s="152">
        <f t="shared" si="9"/>
        <v>210</v>
      </c>
      <c r="Y13" s="151">
        <f t="shared" si="10"/>
        <v>887</v>
      </c>
      <c r="Z13" s="150">
        <v>1031</v>
      </c>
      <c r="AA13" s="150">
        <v>1</v>
      </c>
      <c r="AB13" s="152">
        <f t="shared" si="11"/>
        <v>143</v>
      </c>
      <c r="AC13" s="151">
        <f t="shared" si="12"/>
        <v>1030</v>
      </c>
      <c r="AD13" s="150">
        <v>1106</v>
      </c>
      <c r="AE13" s="150">
        <v>1</v>
      </c>
      <c r="AF13" s="152">
        <f t="shared" si="13"/>
        <v>75</v>
      </c>
      <c r="AG13" s="151">
        <f t="shared" si="14"/>
        <v>1105</v>
      </c>
      <c r="AH13" s="150">
        <v>1196</v>
      </c>
      <c r="AI13" s="150">
        <v>1</v>
      </c>
      <c r="AJ13" s="152">
        <f t="shared" si="15"/>
        <v>90</v>
      </c>
      <c r="AK13" s="151">
        <f t="shared" si="16"/>
        <v>1195</v>
      </c>
      <c r="AL13" s="150">
        <v>1275</v>
      </c>
      <c r="AM13" s="150">
        <v>1</v>
      </c>
      <c r="AN13" s="152">
        <f t="shared" si="17"/>
        <v>79</v>
      </c>
      <c r="AO13" s="151">
        <f t="shared" si="18"/>
        <v>1274</v>
      </c>
      <c r="AP13" s="150">
        <v>1397</v>
      </c>
      <c r="AQ13" s="150">
        <v>1</v>
      </c>
      <c r="AR13" s="152">
        <f t="shared" si="19"/>
        <v>122</v>
      </c>
      <c r="AS13" s="151">
        <f t="shared" si="20"/>
        <v>1396</v>
      </c>
      <c r="AT13" s="150">
        <v>1500</v>
      </c>
      <c r="AU13" s="150">
        <v>1</v>
      </c>
      <c r="AV13" s="153">
        <f t="shared" si="21"/>
        <v>103</v>
      </c>
      <c r="AW13" s="171">
        <f t="shared" si="22"/>
        <v>-15.573770491803279</v>
      </c>
      <c r="AX13" s="154">
        <f t="shared" si="23"/>
        <v>1499</v>
      </c>
    </row>
    <row r="14" spans="1:50" ht="13.5" customHeight="1">
      <c r="A14" s="148">
        <v>9</v>
      </c>
      <c r="B14" s="157" t="s">
        <v>10</v>
      </c>
      <c r="C14" s="150">
        <v>64</v>
      </c>
      <c r="D14" s="150"/>
      <c r="E14" s="152">
        <f t="shared" si="0"/>
        <v>64</v>
      </c>
      <c r="F14" s="150">
        <v>147</v>
      </c>
      <c r="G14" s="150"/>
      <c r="H14" s="152">
        <f t="shared" si="1"/>
        <v>83</v>
      </c>
      <c r="I14" s="151">
        <f t="shared" si="2"/>
        <v>147</v>
      </c>
      <c r="J14" s="150">
        <v>259</v>
      </c>
      <c r="K14" s="150"/>
      <c r="L14" s="152">
        <f t="shared" si="3"/>
        <v>112</v>
      </c>
      <c r="M14" s="151">
        <f t="shared" si="4"/>
        <v>259</v>
      </c>
      <c r="N14" s="150">
        <v>377</v>
      </c>
      <c r="O14" s="150">
        <v>1</v>
      </c>
      <c r="P14" s="152">
        <f t="shared" si="5"/>
        <v>117</v>
      </c>
      <c r="Q14" s="151">
        <f t="shared" si="6"/>
        <v>376</v>
      </c>
      <c r="R14" s="150">
        <v>523</v>
      </c>
      <c r="S14" s="150">
        <v>1</v>
      </c>
      <c r="T14" s="152">
        <f t="shared" si="7"/>
        <v>146</v>
      </c>
      <c r="U14" s="151">
        <f t="shared" si="8"/>
        <v>522</v>
      </c>
      <c r="V14" s="150">
        <v>624</v>
      </c>
      <c r="W14" s="150">
        <v>1</v>
      </c>
      <c r="X14" s="152">
        <f t="shared" si="9"/>
        <v>101</v>
      </c>
      <c r="Y14" s="151">
        <f t="shared" si="10"/>
        <v>623</v>
      </c>
      <c r="Z14" s="150">
        <v>801</v>
      </c>
      <c r="AA14" s="150">
        <v>1</v>
      </c>
      <c r="AB14" s="152">
        <f t="shared" si="11"/>
        <v>177</v>
      </c>
      <c r="AC14" s="151">
        <f t="shared" si="12"/>
        <v>800</v>
      </c>
      <c r="AD14" s="150">
        <v>902</v>
      </c>
      <c r="AE14" s="150">
        <v>1</v>
      </c>
      <c r="AF14" s="152">
        <f t="shared" si="13"/>
        <v>101</v>
      </c>
      <c r="AG14" s="151">
        <f t="shared" si="14"/>
        <v>901</v>
      </c>
      <c r="AH14" s="150">
        <v>970</v>
      </c>
      <c r="AI14" s="150">
        <v>1</v>
      </c>
      <c r="AJ14" s="152">
        <f t="shared" si="15"/>
        <v>68</v>
      </c>
      <c r="AK14" s="151">
        <f t="shared" si="16"/>
        <v>969</v>
      </c>
      <c r="AL14" s="150">
        <v>1058</v>
      </c>
      <c r="AM14" s="150">
        <v>1</v>
      </c>
      <c r="AN14" s="152">
        <f t="shared" si="17"/>
        <v>88</v>
      </c>
      <c r="AO14" s="151">
        <f t="shared" si="18"/>
        <v>1057</v>
      </c>
      <c r="AP14" s="150">
        <v>1163</v>
      </c>
      <c r="AQ14" s="150">
        <v>1</v>
      </c>
      <c r="AR14" s="152">
        <f t="shared" si="19"/>
        <v>105</v>
      </c>
      <c r="AS14" s="151">
        <f t="shared" si="20"/>
        <v>1162</v>
      </c>
      <c r="AT14" s="150">
        <v>1306</v>
      </c>
      <c r="AU14" s="150">
        <v>1</v>
      </c>
      <c r="AV14" s="153">
        <f t="shared" si="21"/>
        <v>143</v>
      </c>
      <c r="AW14" s="171">
        <f t="shared" si="22"/>
        <v>36.19047619047619</v>
      </c>
      <c r="AX14" s="154">
        <f t="shared" si="23"/>
        <v>1305</v>
      </c>
    </row>
    <row r="15" spans="1:50" ht="13.5" customHeight="1">
      <c r="A15" s="148">
        <v>10</v>
      </c>
      <c r="B15" s="149" t="s">
        <v>6</v>
      </c>
      <c r="C15" s="150">
        <v>178</v>
      </c>
      <c r="D15" s="150">
        <v>1</v>
      </c>
      <c r="E15" s="152">
        <f t="shared" si="0"/>
        <v>177</v>
      </c>
      <c r="F15" s="150">
        <v>290</v>
      </c>
      <c r="G15" s="150">
        <v>1</v>
      </c>
      <c r="H15" s="152">
        <f t="shared" si="1"/>
        <v>112</v>
      </c>
      <c r="I15" s="151">
        <f t="shared" si="2"/>
        <v>289</v>
      </c>
      <c r="J15" s="150">
        <v>389</v>
      </c>
      <c r="K15" s="150">
        <v>2</v>
      </c>
      <c r="L15" s="152">
        <f t="shared" si="3"/>
        <v>98</v>
      </c>
      <c r="M15" s="151">
        <f t="shared" si="4"/>
        <v>387</v>
      </c>
      <c r="N15" s="150">
        <v>493</v>
      </c>
      <c r="O15" s="150">
        <v>2</v>
      </c>
      <c r="P15" s="152">
        <f t="shared" si="5"/>
        <v>104</v>
      </c>
      <c r="Q15" s="151">
        <f t="shared" si="6"/>
        <v>491</v>
      </c>
      <c r="R15" s="150">
        <v>593</v>
      </c>
      <c r="S15" s="150">
        <v>2</v>
      </c>
      <c r="T15" s="152">
        <f t="shared" si="7"/>
        <v>100</v>
      </c>
      <c r="U15" s="151">
        <f t="shared" si="8"/>
        <v>591</v>
      </c>
      <c r="V15" s="150">
        <v>694</v>
      </c>
      <c r="W15" s="150">
        <v>2</v>
      </c>
      <c r="X15" s="152">
        <f t="shared" si="9"/>
        <v>101</v>
      </c>
      <c r="Y15" s="151">
        <f t="shared" si="10"/>
        <v>692</v>
      </c>
      <c r="Z15" s="150">
        <v>757</v>
      </c>
      <c r="AA15" s="150">
        <v>2</v>
      </c>
      <c r="AB15" s="152">
        <f t="shared" si="11"/>
        <v>63</v>
      </c>
      <c r="AC15" s="151">
        <f t="shared" si="12"/>
        <v>755</v>
      </c>
      <c r="AD15" s="150">
        <v>879</v>
      </c>
      <c r="AE15" s="150">
        <v>2</v>
      </c>
      <c r="AF15" s="152">
        <f t="shared" si="13"/>
        <v>122</v>
      </c>
      <c r="AG15" s="151">
        <f t="shared" si="14"/>
        <v>877</v>
      </c>
      <c r="AH15" s="150">
        <v>967</v>
      </c>
      <c r="AI15" s="150">
        <v>3</v>
      </c>
      <c r="AJ15" s="152">
        <f t="shared" si="15"/>
        <v>87</v>
      </c>
      <c r="AK15" s="151">
        <f t="shared" si="16"/>
        <v>964</v>
      </c>
      <c r="AL15" s="150">
        <v>1043</v>
      </c>
      <c r="AM15" s="150">
        <v>3</v>
      </c>
      <c r="AN15" s="152">
        <f t="shared" si="17"/>
        <v>76</v>
      </c>
      <c r="AO15" s="151">
        <f t="shared" si="18"/>
        <v>1040</v>
      </c>
      <c r="AP15" s="150">
        <v>1153</v>
      </c>
      <c r="AQ15" s="150">
        <v>3</v>
      </c>
      <c r="AR15" s="152">
        <f t="shared" si="19"/>
        <v>110</v>
      </c>
      <c r="AS15" s="151">
        <f t="shared" si="20"/>
        <v>1150</v>
      </c>
      <c r="AT15" s="150">
        <v>1226</v>
      </c>
      <c r="AU15" s="150">
        <v>4</v>
      </c>
      <c r="AV15" s="153">
        <f t="shared" si="21"/>
        <v>72</v>
      </c>
      <c r="AW15" s="171">
        <f t="shared" si="22"/>
        <v>-34.54545454545455</v>
      </c>
      <c r="AX15" s="154">
        <f t="shared" si="23"/>
        <v>1222</v>
      </c>
    </row>
    <row r="16" spans="1:50" ht="13.5" customHeight="1">
      <c r="A16" s="148">
        <v>11</v>
      </c>
      <c r="B16" s="157" t="s">
        <v>24</v>
      </c>
      <c r="C16" s="150">
        <v>89</v>
      </c>
      <c r="D16" s="150"/>
      <c r="E16" s="152">
        <f t="shared" si="0"/>
        <v>89</v>
      </c>
      <c r="F16" s="150">
        <v>202</v>
      </c>
      <c r="G16" s="150"/>
      <c r="H16" s="152">
        <f t="shared" si="1"/>
        <v>113</v>
      </c>
      <c r="I16" s="151">
        <f t="shared" si="2"/>
        <v>202</v>
      </c>
      <c r="J16" s="150">
        <v>306</v>
      </c>
      <c r="K16" s="150"/>
      <c r="L16" s="152">
        <f t="shared" si="3"/>
        <v>104</v>
      </c>
      <c r="M16" s="151">
        <f t="shared" si="4"/>
        <v>306</v>
      </c>
      <c r="N16" s="150">
        <v>398</v>
      </c>
      <c r="O16" s="150"/>
      <c r="P16" s="152">
        <f t="shared" si="5"/>
        <v>92</v>
      </c>
      <c r="Q16" s="151">
        <f t="shared" si="6"/>
        <v>398</v>
      </c>
      <c r="R16" s="150">
        <v>529</v>
      </c>
      <c r="S16" s="150"/>
      <c r="T16" s="152">
        <f t="shared" si="7"/>
        <v>131</v>
      </c>
      <c r="U16" s="151">
        <f t="shared" si="8"/>
        <v>529</v>
      </c>
      <c r="V16" s="150">
        <v>637</v>
      </c>
      <c r="W16" s="150"/>
      <c r="X16" s="152">
        <f t="shared" si="9"/>
        <v>108</v>
      </c>
      <c r="Y16" s="151">
        <f t="shared" si="10"/>
        <v>637</v>
      </c>
      <c r="Z16" s="150">
        <v>701</v>
      </c>
      <c r="AA16" s="150">
        <v>1</v>
      </c>
      <c r="AB16" s="152">
        <f t="shared" si="11"/>
        <v>63</v>
      </c>
      <c r="AC16" s="151">
        <f t="shared" si="12"/>
        <v>700</v>
      </c>
      <c r="AD16" s="150">
        <v>791</v>
      </c>
      <c r="AE16" s="150">
        <v>3</v>
      </c>
      <c r="AF16" s="152">
        <f t="shared" si="13"/>
        <v>88</v>
      </c>
      <c r="AG16" s="151">
        <f t="shared" si="14"/>
        <v>788</v>
      </c>
      <c r="AH16" s="150">
        <v>852</v>
      </c>
      <c r="AI16" s="150">
        <v>1</v>
      </c>
      <c r="AJ16" s="152">
        <f t="shared" si="15"/>
        <v>63</v>
      </c>
      <c r="AK16" s="151">
        <f t="shared" si="16"/>
        <v>851</v>
      </c>
      <c r="AL16" s="150">
        <v>930</v>
      </c>
      <c r="AM16" s="150">
        <v>1</v>
      </c>
      <c r="AN16" s="152">
        <f t="shared" si="17"/>
        <v>78</v>
      </c>
      <c r="AO16" s="151">
        <f t="shared" si="18"/>
        <v>929</v>
      </c>
      <c r="AP16" s="150">
        <v>1008</v>
      </c>
      <c r="AQ16" s="150">
        <v>1</v>
      </c>
      <c r="AR16" s="152">
        <f t="shared" si="19"/>
        <v>78</v>
      </c>
      <c r="AS16" s="151">
        <f t="shared" si="20"/>
        <v>1007</v>
      </c>
      <c r="AT16" s="150">
        <v>1077</v>
      </c>
      <c r="AU16" s="150">
        <v>1</v>
      </c>
      <c r="AV16" s="153">
        <f t="shared" si="21"/>
        <v>69</v>
      </c>
      <c r="AW16" s="171">
        <f t="shared" si="22"/>
        <v>-11.538461538461538</v>
      </c>
      <c r="AX16" s="154">
        <f t="shared" si="23"/>
        <v>1076</v>
      </c>
    </row>
    <row r="17" spans="1:50" ht="13.5" customHeight="1">
      <c r="A17" s="148">
        <v>12</v>
      </c>
      <c r="B17" s="157" t="s">
        <v>279</v>
      </c>
      <c r="C17" s="150">
        <v>64</v>
      </c>
      <c r="D17" s="150"/>
      <c r="E17" s="152">
        <f t="shared" si="0"/>
        <v>64</v>
      </c>
      <c r="F17" s="150">
        <v>144</v>
      </c>
      <c r="G17" s="150"/>
      <c r="H17" s="152">
        <f t="shared" si="1"/>
        <v>80</v>
      </c>
      <c r="I17" s="151">
        <f t="shared" si="2"/>
        <v>144</v>
      </c>
      <c r="J17" s="150">
        <v>206</v>
      </c>
      <c r="K17" s="150">
        <v>1</v>
      </c>
      <c r="L17" s="152">
        <f t="shared" si="3"/>
        <v>61</v>
      </c>
      <c r="M17" s="151">
        <f t="shared" si="4"/>
        <v>205</v>
      </c>
      <c r="N17" s="150">
        <v>279</v>
      </c>
      <c r="O17" s="150"/>
      <c r="P17" s="152">
        <f t="shared" si="5"/>
        <v>74</v>
      </c>
      <c r="Q17" s="151">
        <f t="shared" si="6"/>
        <v>279</v>
      </c>
      <c r="R17" s="150">
        <v>374</v>
      </c>
      <c r="S17" s="150">
        <v>1</v>
      </c>
      <c r="T17" s="152">
        <f t="shared" si="7"/>
        <v>94</v>
      </c>
      <c r="U17" s="151">
        <f t="shared" si="8"/>
        <v>373</v>
      </c>
      <c r="V17" s="150">
        <v>482</v>
      </c>
      <c r="W17" s="150">
        <v>3</v>
      </c>
      <c r="X17" s="152">
        <f t="shared" si="9"/>
        <v>106</v>
      </c>
      <c r="Y17" s="151">
        <f t="shared" si="10"/>
        <v>479</v>
      </c>
      <c r="Z17" s="150">
        <v>564</v>
      </c>
      <c r="AA17" s="150">
        <v>3</v>
      </c>
      <c r="AB17" s="152">
        <f t="shared" si="11"/>
        <v>82</v>
      </c>
      <c r="AC17" s="151">
        <f t="shared" si="12"/>
        <v>561</v>
      </c>
      <c r="AD17" s="150">
        <v>645</v>
      </c>
      <c r="AE17" s="150">
        <v>6</v>
      </c>
      <c r="AF17" s="152">
        <f t="shared" si="13"/>
        <v>78</v>
      </c>
      <c r="AG17" s="151">
        <f t="shared" si="14"/>
        <v>639</v>
      </c>
      <c r="AH17" s="150">
        <v>719</v>
      </c>
      <c r="AI17" s="150">
        <v>9</v>
      </c>
      <c r="AJ17" s="152">
        <f t="shared" si="15"/>
        <v>71</v>
      </c>
      <c r="AK17" s="151">
        <f t="shared" si="16"/>
        <v>710</v>
      </c>
      <c r="AL17" s="150">
        <v>819</v>
      </c>
      <c r="AM17" s="150">
        <v>12</v>
      </c>
      <c r="AN17" s="152">
        <f t="shared" si="17"/>
        <v>97</v>
      </c>
      <c r="AO17" s="151">
        <f t="shared" si="18"/>
        <v>807</v>
      </c>
      <c r="AP17" s="150">
        <v>897</v>
      </c>
      <c r="AQ17" s="150">
        <v>15</v>
      </c>
      <c r="AR17" s="152">
        <f t="shared" si="19"/>
        <v>75</v>
      </c>
      <c r="AS17" s="151">
        <f t="shared" si="20"/>
        <v>882</v>
      </c>
      <c r="AT17" s="150">
        <v>948</v>
      </c>
      <c r="AU17" s="150">
        <v>14</v>
      </c>
      <c r="AV17" s="153">
        <f t="shared" si="21"/>
        <v>52</v>
      </c>
      <c r="AW17" s="171">
        <f t="shared" si="22"/>
        <v>-30.666666666666668</v>
      </c>
      <c r="AX17" s="154">
        <f t="shared" si="23"/>
        <v>934</v>
      </c>
    </row>
    <row r="18" spans="1:50" ht="13.5" customHeight="1">
      <c r="A18" s="148">
        <v>13</v>
      </c>
      <c r="B18" s="155" t="s">
        <v>7</v>
      </c>
      <c r="C18" s="150">
        <v>148</v>
      </c>
      <c r="D18" s="150">
        <v>2</v>
      </c>
      <c r="E18" s="152">
        <f t="shared" si="0"/>
        <v>146</v>
      </c>
      <c r="F18" s="150">
        <v>225</v>
      </c>
      <c r="G18" s="150">
        <v>6</v>
      </c>
      <c r="H18" s="152">
        <f t="shared" si="1"/>
        <v>73</v>
      </c>
      <c r="I18" s="151">
        <f t="shared" si="2"/>
        <v>219</v>
      </c>
      <c r="J18" s="150">
        <v>310</v>
      </c>
      <c r="K18" s="150">
        <v>8</v>
      </c>
      <c r="L18" s="152">
        <f t="shared" si="3"/>
        <v>83</v>
      </c>
      <c r="M18" s="151">
        <f t="shared" si="4"/>
        <v>302</v>
      </c>
      <c r="N18" s="150">
        <v>375</v>
      </c>
      <c r="O18" s="150">
        <v>9</v>
      </c>
      <c r="P18" s="152">
        <f t="shared" si="5"/>
        <v>64</v>
      </c>
      <c r="Q18" s="151">
        <f t="shared" si="6"/>
        <v>366</v>
      </c>
      <c r="R18" s="150">
        <v>454</v>
      </c>
      <c r="S18" s="150">
        <v>11</v>
      </c>
      <c r="T18" s="152">
        <f t="shared" si="7"/>
        <v>77</v>
      </c>
      <c r="U18" s="151">
        <f t="shared" si="8"/>
        <v>443</v>
      </c>
      <c r="V18" s="150">
        <v>573</v>
      </c>
      <c r="W18" s="150">
        <v>21</v>
      </c>
      <c r="X18" s="152">
        <f t="shared" si="9"/>
        <v>109</v>
      </c>
      <c r="Y18" s="151">
        <f t="shared" si="10"/>
        <v>552</v>
      </c>
      <c r="Z18" s="150">
        <v>657</v>
      </c>
      <c r="AA18" s="150">
        <v>37</v>
      </c>
      <c r="AB18" s="152">
        <f t="shared" si="11"/>
        <v>68</v>
      </c>
      <c r="AC18" s="151">
        <f t="shared" si="12"/>
        <v>620</v>
      </c>
      <c r="AD18" s="150">
        <v>716</v>
      </c>
      <c r="AE18" s="150">
        <v>47</v>
      </c>
      <c r="AF18" s="152">
        <f t="shared" si="13"/>
        <v>49</v>
      </c>
      <c r="AG18" s="151">
        <f t="shared" si="14"/>
        <v>669</v>
      </c>
      <c r="AH18" s="150">
        <v>762</v>
      </c>
      <c r="AI18" s="150">
        <v>52</v>
      </c>
      <c r="AJ18" s="152">
        <f t="shared" si="15"/>
        <v>41</v>
      </c>
      <c r="AK18" s="151">
        <f t="shared" si="16"/>
        <v>710</v>
      </c>
      <c r="AL18" s="150">
        <v>865</v>
      </c>
      <c r="AM18" s="150">
        <v>58</v>
      </c>
      <c r="AN18" s="152">
        <f t="shared" si="17"/>
        <v>97</v>
      </c>
      <c r="AO18" s="151">
        <f t="shared" si="18"/>
        <v>807</v>
      </c>
      <c r="AP18" s="150">
        <v>945</v>
      </c>
      <c r="AQ18" s="150">
        <v>67</v>
      </c>
      <c r="AR18" s="152">
        <f t="shared" si="19"/>
        <v>71</v>
      </c>
      <c r="AS18" s="151">
        <f t="shared" si="20"/>
        <v>878</v>
      </c>
      <c r="AT18" s="150">
        <v>985</v>
      </c>
      <c r="AU18" s="150">
        <v>78</v>
      </c>
      <c r="AV18" s="153">
        <f t="shared" si="21"/>
        <v>29</v>
      </c>
      <c r="AW18" s="171">
        <f t="shared" si="22"/>
        <v>-59.15492957746479</v>
      </c>
      <c r="AX18" s="154">
        <f t="shared" si="23"/>
        <v>907</v>
      </c>
    </row>
    <row r="19" spans="1:50" ht="13.5" customHeight="1">
      <c r="A19" s="148">
        <v>14</v>
      </c>
      <c r="B19" s="157" t="s">
        <v>40</v>
      </c>
      <c r="C19" s="150">
        <v>42</v>
      </c>
      <c r="D19" s="150"/>
      <c r="E19" s="152">
        <f t="shared" si="0"/>
        <v>42</v>
      </c>
      <c r="F19" s="150">
        <v>72</v>
      </c>
      <c r="G19" s="150"/>
      <c r="H19" s="152">
        <f t="shared" si="1"/>
        <v>30</v>
      </c>
      <c r="I19" s="151">
        <f t="shared" si="2"/>
        <v>72</v>
      </c>
      <c r="J19" s="150">
        <v>151</v>
      </c>
      <c r="K19" s="150">
        <v>2</v>
      </c>
      <c r="L19" s="152">
        <f t="shared" si="3"/>
        <v>77</v>
      </c>
      <c r="M19" s="151">
        <f t="shared" si="4"/>
        <v>149</v>
      </c>
      <c r="N19" s="150">
        <v>227</v>
      </c>
      <c r="O19" s="150">
        <v>2</v>
      </c>
      <c r="P19" s="152">
        <f t="shared" si="5"/>
        <v>76</v>
      </c>
      <c r="Q19" s="151">
        <f t="shared" si="6"/>
        <v>225</v>
      </c>
      <c r="R19" s="150">
        <v>330</v>
      </c>
      <c r="S19" s="150">
        <v>2</v>
      </c>
      <c r="T19" s="152">
        <f t="shared" si="7"/>
        <v>103</v>
      </c>
      <c r="U19" s="151">
        <f t="shared" si="8"/>
        <v>328</v>
      </c>
      <c r="V19" s="150">
        <v>429</v>
      </c>
      <c r="W19" s="150">
        <v>2</v>
      </c>
      <c r="X19" s="152">
        <f t="shared" si="9"/>
        <v>99</v>
      </c>
      <c r="Y19" s="151">
        <f t="shared" si="10"/>
        <v>427</v>
      </c>
      <c r="Z19" s="150">
        <v>519</v>
      </c>
      <c r="AA19" s="150">
        <v>2</v>
      </c>
      <c r="AB19" s="152">
        <f t="shared" si="11"/>
        <v>90</v>
      </c>
      <c r="AC19" s="151">
        <f t="shared" si="12"/>
        <v>517</v>
      </c>
      <c r="AD19" s="150">
        <v>595</v>
      </c>
      <c r="AE19" s="150">
        <v>2</v>
      </c>
      <c r="AF19" s="152">
        <f t="shared" si="13"/>
        <v>76</v>
      </c>
      <c r="AG19" s="151">
        <f t="shared" si="14"/>
        <v>593</v>
      </c>
      <c r="AH19" s="150">
        <v>659</v>
      </c>
      <c r="AI19" s="150">
        <v>2</v>
      </c>
      <c r="AJ19" s="152">
        <f t="shared" si="15"/>
        <v>64</v>
      </c>
      <c r="AK19" s="151">
        <f t="shared" si="16"/>
        <v>657</v>
      </c>
      <c r="AL19" s="150">
        <v>732</v>
      </c>
      <c r="AM19" s="150">
        <v>2</v>
      </c>
      <c r="AN19" s="152">
        <f t="shared" si="17"/>
        <v>73</v>
      </c>
      <c r="AO19" s="151">
        <f t="shared" si="18"/>
        <v>730</v>
      </c>
      <c r="AP19" s="150">
        <v>804</v>
      </c>
      <c r="AQ19" s="150">
        <v>2</v>
      </c>
      <c r="AR19" s="152">
        <f t="shared" si="19"/>
        <v>72</v>
      </c>
      <c r="AS19" s="151">
        <f t="shared" si="20"/>
        <v>802</v>
      </c>
      <c r="AT19" s="150">
        <v>886</v>
      </c>
      <c r="AU19" s="150">
        <v>2</v>
      </c>
      <c r="AV19" s="153">
        <f t="shared" si="21"/>
        <v>82</v>
      </c>
      <c r="AW19" s="171">
        <f t="shared" si="22"/>
        <v>13.88888888888889</v>
      </c>
      <c r="AX19" s="154">
        <f t="shared" si="23"/>
        <v>884</v>
      </c>
    </row>
    <row r="20" spans="1:50" ht="13.5" customHeight="1">
      <c r="A20" s="148">
        <v>15</v>
      </c>
      <c r="B20" s="157" t="s">
        <v>18</v>
      </c>
      <c r="C20" s="150">
        <v>34</v>
      </c>
      <c r="D20" s="150"/>
      <c r="E20" s="152">
        <f t="shared" si="0"/>
        <v>34</v>
      </c>
      <c r="F20" s="150">
        <v>70</v>
      </c>
      <c r="G20" s="150"/>
      <c r="H20" s="152">
        <f t="shared" si="1"/>
        <v>36</v>
      </c>
      <c r="I20" s="151">
        <f t="shared" si="2"/>
        <v>70</v>
      </c>
      <c r="J20" s="150">
        <v>121</v>
      </c>
      <c r="K20" s="150"/>
      <c r="L20" s="152">
        <f t="shared" si="3"/>
        <v>51</v>
      </c>
      <c r="M20" s="151">
        <f t="shared" si="4"/>
        <v>121</v>
      </c>
      <c r="N20" s="150">
        <v>170</v>
      </c>
      <c r="O20" s="150"/>
      <c r="P20" s="152">
        <f t="shared" si="5"/>
        <v>49</v>
      </c>
      <c r="Q20" s="151">
        <f t="shared" si="6"/>
        <v>170</v>
      </c>
      <c r="R20" s="150">
        <v>246</v>
      </c>
      <c r="S20" s="150"/>
      <c r="T20" s="152">
        <f t="shared" si="7"/>
        <v>76</v>
      </c>
      <c r="U20" s="151">
        <f t="shared" si="8"/>
        <v>246</v>
      </c>
      <c r="V20" s="150">
        <v>318</v>
      </c>
      <c r="W20" s="150"/>
      <c r="X20" s="152">
        <f t="shared" si="9"/>
        <v>72</v>
      </c>
      <c r="Y20" s="151">
        <f t="shared" si="10"/>
        <v>318</v>
      </c>
      <c r="Z20" s="150">
        <v>371</v>
      </c>
      <c r="AA20" s="150"/>
      <c r="AB20" s="152">
        <f t="shared" si="11"/>
        <v>53</v>
      </c>
      <c r="AC20" s="151">
        <f t="shared" si="12"/>
        <v>371</v>
      </c>
      <c r="AD20" s="150">
        <v>427</v>
      </c>
      <c r="AE20" s="150">
        <v>1</v>
      </c>
      <c r="AF20" s="152">
        <f t="shared" si="13"/>
        <v>55</v>
      </c>
      <c r="AG20" s="151">
        <f t="shared" si="14"/>
        <v>426</v>
      </c>
      <c r="AH20" s="150">
        <v>497</v>
      </c>
      <c r="AI20" s="150">
        <v>1</v>
      </c>
      <c r="AJ20" s="152">
        <f t="shared" si="15"/>
        <v>70</v>
      </c>
      <c r="AK20" s="151">
        <f t="shared" si="16"/>
        <v>496</v>
      </c>
      <c r="AL20" s="150">
        <v>565</v>
      </c>
      <c r="AM20" s="150">
        <v>1</v>
      </c>
      <c r="AN20" s="152">
        <f t="shared" si="17"/>
        <v>68</v>
      </c>
      <c r="AO20" s="151">
        <f t="shared" si="18"/>
        <v>564</v>
      </c>
      <c r="AP20" s="150">
        <v>646</v>
      </c>
      <c r="AQ20" s="150">
        <v>1</v>
      </c>
      <c r="AR20" s="152">
        <f t="shared" si="19"/>
        <v>81</v>
      </c>
      <c r="AS20" s="151">
        <f t="shared" si="20"/>
        <v>645</v>
      </c>
      <c r="AT20" s="150">
        <v>717</v>
      </c>
      <c r="AU20" s="150">
        <v>2</v>
      </c>
      <c r="AV20" s="153">
        <f t="shared" si="21"/>
        <v>70</v>
      </c>
      <c r="AW20" s="171">
        <f t="shared" si="22"/>
        <v>-13.580246913580247</v>
      </c>
      <c r="AX20" s="154">
        <f t="shared" si="23"/>
        <v>715</v>
      </c>
    </row>
    <row r="21" spans="1:50" ht="13.5" customHeight="1">
      <c r="A21" s="148">
        <v>16</v>
      </c>
      <c r="B21" s="155" t="s">
        <v>31</v>
      </c>
      <c r="C21" s="156">
        <v>46</v>
      </c>
      <c r="D21" s="156"/>
      <c r="E21" s="152">
        <f t="shared" si="0"/>
        <v>46</v>
      </c>
      <c r="F21" s="156">
        <v>112</v>
      </c>
      <c r="G21" s="156">
        <v>7</v>
      </c>
      <c r="H21" s="152">
        <f t="shared" si="1"/>
        <v>59</v>
      </c>
      <c r="I21" s="151">
        <f t="shared" si="2"/>
        <v>105</v>
      </c>
      <c r="J21" s="156">
        <v>179</v>
      </c>
      <c r="K21" s="156">
        <v>7</v>
      </c>
      <c r="L21" s="152">
        <f t="shared" si="3"/>
        <v>67</v>
      </c>
      <c r="M21" s="151">
        <f t="shared" si="4"/>
        <v>172</v>
      </c>
      <c r="N21" s="156">
        <v>247</v>
      </c>
      <c r="O21" s="156">
        <v>7</v>
      </c>
      <c r="P21" s="152">
        <f t="shared" si="5"/>
        <v>68</v>
      </c>
      <c r="Q21" s="151">
        <f t="shared" si="6"/>
        <v>240</v>
      </c>
      <c r="R21" s="156">
        <v>311</v>
      </c>
      <c r="S21" s="156">
        <v>7</v>
      </c>
      <c r="T21" s="152">
        <f t="shared" si="7"/>
        <v>64</v>
      </c>
      <c r="U21" s="151">
        <f t="shared" si="8"/>
        <v>304</v>
      </c>
      <c r="V21" s="156">
        <v>387</v>
      </c>
      <c r="W21" s="156">
        <v>7</v>
      </c>
      <c r="X21" s="152">
        <f t="shared" si="9"/>
        <v>76</v>
      </c>
      <c r="Y21" s="151">
        <f t="shared" si="10"/>
        <v>380</v>
      </c>
      <c r="Z21" s="156">
        <v>440</v>
      </c>
      <c r="AA21" s="156">
        <v>7</v>
      </c>
      <c r="AB21" s="152">
        <f t="shared" si="11"/>
        <v>53</v>
      </c>
      <c r="AC21" s="151">
        <f t="shared" si="12"/>
        <v>433</v>
      </c>
      <c r="AD21" s="156">
        <v>487</v>
      </c>
      <c r="AE21" s="156">
        <v>7</v>
      </c>
      <c r="AF21" s="152">
        <f t="shared" si="13"/>
        <v>47</v>
      </c>
      <c r="AG21" s="151">
        <f t="shared" si="14"/>
        <v>480</v>
      </c>
      <c r="AH21" s="156">
        <v>541</v>
      </c>
      <c r="AI21" s="156">
        <v>7</v>
      </c>
      <c r="AJ21" s="152">
        <f t="shared" si="15"/>
        <v>54</v>
      </c>
      <c r="AK21" s="151">
        <f t="shared" si="16"/>
        <v>534</v>
      </c>
      <c r="AL21" s="156">
        <v>605</v>
      </c>
      <c r="AM21" s="156">
        <v>7</v>
      </c>
      <c r="AN21" s="152">
        <f t="shared" si="17"/>
        <v>64</v>
      </c>
      <c r="AO21" s="151">
        <f t="shared" si="18"/>
        <v>598</v>
      </c>
      <c r="AP21" s="156">
        <v>648</v>
      </c>
      <c r="AQ21" s="156">
        <v>7</v>
      </c>
      <c r="AR21" s="152">
        <f t="shared" si="19"/>
        <v>43</v>
      </c>
      <c r="AS21" s="151">
        <f t="shared" si="20"/>
        <v>641</v>
      </c>
      <c r="AT21" s="156">
        <v>690</v>
      </c>
      <c r="AU21" s="156">
        <v>7</v>
      </c>
      <c r="AV21" s="153">
        <f t="shared" si="21"/>
        <v>42</v>
      </c>
      <c r="AW21" s="171">
        <f t="shared" si="22"/>
        <v>-2.3255813953488373</v>
      </c>
      <c r="AX21" s="154">
        <f t="shared" si="23"/>
        <v>683</v>
      </c>
    </row>
    <row r="22" spans="1:50" ht="13.5" customHeight="1">
      <c r="A22" s="148">
        <v>17</v>
      </c>
      <c r="B22" s="160" t="s">
        <v>382</v>
      </c>
      <c r="C22" s="150">
        <v>74</v>
      </c>
      <c r="D22" s="150"/>
      <c r="E22" s="152">
        <f t="shared" si="0"/>
        <v>74</v>
      </c>
      <c r="F22" s="150">
        <v>123</v>
      </c>
      <c r="G22" s="150"/>
      <c r="H22" s="152">
        <f t="shared" si="1"/>
        <v>49</v>
      </c>
      <c r="I22" s="151">
        <f t="shared" si="2"/>
        <v>123</v>
      </c>
      <c r="J22" s="150">
        <v>176</v>
      </c>
      <c r="K22" s="150"/>
      <c r="L22" s="152">
        <f t="shared" si="3"/>
        <v>53</v>
      </c>
      <c r="M22" s="151">
        <f t="shared" si="4"/>
        <v>176</v>
      </c>
      <c r="N22" s="150">
        <v>273</v>
      </c>
      <c r="O22" s="150"/>
      <c r="P22" s="152">
        <f t="shared" si="5"/>
        <v>97</v>
      </c>
      <c r="Q22" s="151">
        <f t="shared" si="6"/>
        <v>273</v>
      </c>
      <c r="R22" s="150">
        <v>328</v>
      </c>
      <c r="S22" s="150"/>
      <c r="T22" s="152">
        <f t="shared" si="7"/>
        <v>55</v>
      </c>
      <c r="U22" s="151">
        <f t="shared" si="8"/>
        <v>328</v>
      </c>
      <c r="V22" s="150">
        <v>386</v>
      </c>
      <c r="W22" s="150"/>
      <c r="X22" s="152">
        <f t="shared" si="9"/>
        <v>58</v>
      </c>
      <c r="Y22" s="151">
        <f t="shared" si="10"/>
        <v>386</v>
      </c>
      <c r="Z22" s="150">
        <v>441</v>
      </c>
      <c r="AA22" s="150"/>
      <c r="AB22" s="152">
        <f t="shared" si="11"/>
        <v>55</v>
      </c>
      <c r="AC22" s="151">
        <f t="shared" si="12"/>
        <v>441</v>
      </c>
      <c r="AD22" s="150">
        <v>495</v>
      </c>
      <c r="AE22" s="150">
        <v>1</v>
      </c>
      <c r="AF22" s="152">
        <f t="shared" si="13"/>
        <v>53</v>
      </c>
      <c r="AG22" s="151">
        <f t="shared" si="14"/>
        <v>494</v>
      </c>
      <c r="AH22" s="150">
        <v>519</v>
      </c>
      <c r="AI22" s="150">
        <v>2</v>
      </c>
      <c r="AJ22" s="152">
        <f t="shared" si="15"/>
        <v>23</v>
      </c>
      <c r="AK22" s="151">
        <f t="shared" si="16"/>
        <v>517</v>
      </c>
      <c r="AL22" s="150">
        <v>566</v>
      </c>
      <c r="AM22" s="150">
        <v>1</v>
      </c>
      <c r="AN22" s="152">
        <f t="shared" si="17"/>
        <v>48</v>
      </c>
      <c r="AO22" s="151">
        <f t="shared" si="18"/>
        <v>565</v>
      </c>
      <c r="AP22" s="150">
        <v>634</v>
      </c>
      <c r="AQ22" s="150">
        <v>1</v>
      </c>
      <c r="AR22" s="152">
        <f t="shared" si="19"/>
        <v>68</v>
      </c>
      <c r="AS22" s="151">
        <f t="shared" si="20"/>
        <v>633</v>
      </c>
      <c r="AT22" s="150">
        <v>674</v>
      </c>
      <c r="AU22" s="150">
        <v>3</v>
      </c>
      <c r="AV22" s="153">
        <f t="shared" si="21"/>
        <v>38</v>
      </c>
      <c r="AW22" s="171">
        <f t="shared" si="22"/>
        <v>-44.11764705882353</v>
      </c>
      <c r="AX22" s="154">
        <f t="shared" si="23"/>
        <v>671</v>
      </c>
    </row>
    <row r="23" spans="1:50" ht="13.5" customHeight="1">
      <c r="A23" s="148">
        <v>18</v>
      </c>
      <c r="B23" s="159" t="s">
        <v>381</v>
      </c>
      <c r="C23" s="156">
        <v>85</v>
      </c>
      <c r="D23" s="156"/>
      <c r="E23" s="152">
        <f t="shared" si="0"/>
        <v>85</v>
      </c>
      <c r="F23" s="156">
        <v>143</v>
      </c>
      <c r="G23" s="156">
        <v>1</v>
      </c>
      <c r="H23" s="152">
        <f t="shared" si="1"/>
        <v>57</v>
      </c>
      <c r="I23" s="151">
        <f t="shared" si="2"/>
        <v>142</v>
      </c>
      <c r="J23" s="156">
        <v>207</v>
      </c>
      <c r="K23" s="156">
        <v>5</v>
      </c>
      <c r="L23" s="152">
        <f t="shared" si="3"/>
        <v>60</v>
      </c>
      <c r="M23" s="151">
        <f t="shared" si="4"/>
        <v>202</v>
      </c>
      <c r="N23" s="156">
        <v>282</v>
      </c>
      <c r="O23" s="156">
        <v>7</v>
      </c>
      <c r="P23" s="152">
        <f t="shared" si="5"/>
        <v>73</v>
      </c>
      <c r="Q23" s="151">
        <f t="shared" si="6"/>
        <v>275</v>
      </c>
      <c r="R23" s="156">
        <v>356</v>
      </c>
      <c r="S23" s="156">
        <v>7</v>
      </c>
      <c r="T23" s="152">
        <f t="shared" si="7"/>
        <v>74</v>
      </c>
      <c r="U23" s="151">
        <f t="shared" si="8"/>
        <v>349</v>
      </c>
      <c r="V23" s="156">
        <v>442</v>
      </c>
      <c r="W23" s="156">
        <v>8</v>
      </c>
      <c r="X23" s="152">
        <f t="shared" si="9"/>
        <v>85</v>
      </c>
      <c r="Y23" s="151">
        <f t="shared" si="10"/>
        <v>434</v>
      </c>
      <c r="Z23" s="156">
        <v>478</v>
      </c>
      <c r="AA23" s="156">
        <v>10</v>
      </c>
      <c r="AB23" s="152">
        <f t="shared" si="11"/>
        <v>34</v>
      </c>
      <c r="AC23" s="151">
        <f t="shared" si="12"/>
        <v>468</v>
      </c>
      <c r="AD23" s="156">
        <v>536</v>
      </c>
      <c r="AE23" s="156">
        <v>14</v>
      </c>
      <c r="AF23" s="152">
        <f t="shared" si="13"/>
        <v>54</v>
      </c>
      <c r="AG23" s="151">
        <f t="shared" si="14"/>
        <v>522</v>
      </c>
      <c r="AH23" s="156">
        <v>577</v>
      </c>
      <c r="AI23" s="156">
        <v>14</v>
      </c>
      <c r="AJ23" s="152">
        <f t="shared" si="15"/>
        <v>41</v>
      </c>
      <c r="AK23" s="151">
        <f t="shared" si="16"/>
        <v>563</v>
      </c>
      <c r="AL23" s="156">
        <v>611</v>
      </c>
      <c r="AM23" s="156">
        <v>13</v>
      </c>
      <c r="AN23" s="152">
        <f t="shared" si="17"/>
        <v>35</v>
      </c>
      <c r="AO23" s="151">
        <f t="shared" si="18"/>
        <v>598</v>
      </c>
      <c r="AP23" s="156">
        <v>665</v>
      </c>
      <c r="AQ23" s="156">
        <v>14</v>
      </c>
      <c r="AR23" s="152">
        <f t="shared" si="19"/>
        <v>53</v>
      </c>
      <c r="AS23" s="151">
        <f t="shared" si="20"/>
        <v>651</v>
      </c>
      <c r="AT23" s="156">
        <v>686</v>
      </c>
      <c r="AU23" s="156">
        <v>15</v>
      </c>
      <c r="AV23" s="153">
        <f t="shared" si="21"/>
        <v>20</v>
      </c>
      <c r="AW23" s="171">
        <f t="shared" si="22"/>
        <v>-62.264150943396224</v>
      </c>
      <c r="AX23" s="154">
        <f t="shared" si="23"/>
        <v>671</v>
      </c>
    </row>
    <row r="24" spans="1:50" ht="13.5" customHeight="1">
      <c r="A24" s="148">
        <v>19</v>
      </c>
      <c r="B24" s="160" t="s">
        <v>5</v>
      </c>
      <c r="C24" s="150">
        <v>56</v>
      </c>
      <c r="D24" s="150"/>
      <c r="E24" s="152">
        <f t="shared" si="0"/>
        <v>56</v>
      </c>
      <c r="F24" s="150">
        <v>96</v>
      </c>
      <c r="G24" s="150"/>
      <c r="H24" s="152">
        <f t="shared" si="1"/>
        <v>40</v>
      </c>
      <c r="I24" s="151">
        <f t="shared" si="2"/>
        <v>96</v>
      </c>
      <c r="J24" s="150">
        <v>149</v>
      </c>
      <c r="K24" s="150"/>
      <c r="L24" s="152">
        <f t="shared" si="3"/>
        <v>53</v>
      </c>
      <c r="M24" s="151">
        <f t="shared" si="4"/>
        <v>149</v>
      </c>
      <c r="N24" s="150">
        <v>195</v>
      </c>
      <c r="O24" s="150"/>
      <c r="P24" s="152">
        <f t="shared" si="5"/>
        <v>46</v>
      </c>
      <c r="Q24" s="151">
        <f t="shared" si="6"/>
        <v>195</v>
      </c>
      <c r="R24" s="150">
        <v>240</v>
      </c>
      <c r="S24" s="150"/>
      <c r="T24" s="152">
        <f t="shared" si="7"/>
        <v>45</v>
      </c>
      <c r="U24" s="151">
        <f t="shared" si="8"/>
        <v>240</v>
      </c>
      <c r="V24" s="150">
        <v>298</v>
      </c>
      <c r="W24" s="150"/>
      <c r="X24" s="152">
        <f t="shared" si="9"/>
        <v>58</v>
      </c>
      <c r="Y24" s="151">
        <f t="shared" si="10"/>
        <v>298</v>
      </c>
      <c r="Z24" s="150">
        <v>372</v>
      </c>
      <c r="AA24" s="150"/>
      <c r="AB24" s="152">
        <f t="shared" si="11"/>
        <v>74</v>
      </c>
      <c r="AC24" s="151">
        <f t="shared" si="12"/>
        <v>372</v>
      </c>
      <c r="AD24" s="150">
        <v>417</v>
      </c>
      <c r="AE24" s="150"/>
      <c r="AF24" s="152">
        <f t="shared" si="13"/>
        <v>45</v>
      </c>
      <c r="AG24" s="151">
        <f t="shared" si="14"/>
        <v>417</v>
      </c>
      <c r="AH24" s="150">
        <v>466</v>
      </c>
      <c r="AI24" s="150">
        <v>1</v>
      </c>
      <c r="AJ24" s="152">
        <f t="shared" si="15"/>
        <v>48</v>
      </c>
      <c r="AK24" s="151">
        <f t="shared" si="16"/>
        <v>465</v>
      </c>
      <c r="AL24" s="150">
        <v>524</v>
      </c>
      <c r="AM24" s="150">
        <v>1</v>
      </c>
      <c r="AN24" s="152">
        <f t="shared" si="17"/>
        <v>58</v>
      </c>
      <c r="AO24" s="151">
        <f t="shared" si="18"/>
        <v>523</v>
      </c>
      <c r="AP24" s="150">
        <v>583</v>
      </c>
      <c r="AQ24" s="150">
        <v>2</v>
      </c>
      <c r="AR24" s="152">
        <f t="shared" si="19"/>
        <v>58</v>
      </c>
      <c r="AS24" s="151">
        <f t="shared" si="20"/>
        <v>581</v>
      </c>
      <c r="AT24" s="150">
        <v>641</v>
      </c>
      <c r="AU24" s="150">
        <v>2</v>
      </c>
      <c r="AV24" s="153">
        <f t="shared" si="21"/>
        <v>58</v>
      </c>
      <c r="AW24" s="171">
        <f t="shared" si="22"/>
        <v>0</v>
      </c>
      <c r="AX24" s="154">
        <f t="shared" si="23"/>
        <v>639</v>
      </c>
    </row>
    <row r="25" spans="1:50" ht="13.5" customHeight="1">
      <c r="A25" s="148">
        <v>20</v>
      </c>
      <c r="B25" s="160" t="s">
        <v>15</v>
      </c>
      <c r="C25" s="156">
        <v>70</v>
      </c>
      <c r="D25" s="156">
        <v>1</v>
      </c>
      <c r="E25" s="152">
        <f t="shared" si="0"/>
        <v>69</v>
      </c>
      <c r="F25" s="156">
        <v>115</v>
      </c>
      <c r="G25" s="156">
        <v>1</v>
      </c>
      <c r="H25" s="152">
        <f t="shared" si="1"/>
        <v>45</v>
      </c>
      <c r="I25" s="151">
        <f t="shared" si="2"/>
        <v>114</v>
      </c>
      <c r="J25" s="156">
        <v>162</v>
      </c>
      <c r="K25" s="156">
        <v>1</v>
      </c>
      <c r="L25" s="152">
        <f t="shared" si="3"/>
        <v>47</v>
      </c>
      <c r="M25" s="151">
        <f t="shared" si="4"/>
        <v>161</v>
      </c>
      <c r="N25" s="156">
        <v>206</v>
      </c>
      <c r="O25" s="156">
        <v>1</v>
      </c>
      <c r="P25" s="152">
        <f t="shared" si="5"/>
        <v>44</v>
      </c>
      <c r="Q25" s="151">
        <f t="shared" si="6"/>
        <v>205</v>
      </c>
      <c r="R25" s="156">
        <v>265</v>
      </c>
      <c r="S25" s="156">
        <v>1</v>
      </c>
      <c r="T25" s="152">
        <f t="shared" si="7"/>
        <v>59</v>
      </c>
      <c r="U25" s="151">
        <f t="shared" si="8"/>
        <v>264</v>
      </c>
      <c r="V25" s="156">
        <v>308</v>
      </c>
      <c r="W25" s="156">
        <v>1</v>
      </c>
      <c r="X25" s="152">
        <f t="shared" si="9"/>
        <v>43</v>
      </c>
      <c r="Y25" s="151">
        <f t="shared" si="10"/>
        <v>307</v>
      </c>
      <c r="Z25" s="156">
        <v>360</v>
      </c>
      <c r="AA25" s="156">
        <v>1</v>
      </c>
      <c r="AB25" s="152">
        <f t="shared" si="11"/>
        <v>52</v>
      </c>
      <c r="AC25" s="151">
        <f t="shared" si="12"/>
        <v>359</v>
      </c>
      <c r="AD25" s="156">
        <v>406</v>
      </c>
      <c r="AE25" s="156">
        <v>1</v>
      </c>
      <c r="AF25" s="152">
        <f t="shared" si="13"/>
        <v>46</v>
      </c>
      <c r="AG25" s="151">
        <f t="shared" si="14"/>
        <v>405</v>
      </c>
      <c r="AH25" s="156">
        <v>450</v>
      </c>
      <c r="AI25" s="156">
        <v>3</v>
      </c>
      <c r="AJ25" s="152">
        <f t="shared" si="15"/>
        <v>42</v>
      </c>
      <c r="AK25" s="151">
        <f t="shared" si="16"/>
        <v>447</v>
      </c>
      <c r="AL25" s="156">
        <v>523</v>
      </c>
      <c r="AM25" s="156">
        <v>11</v>
      </c>
      <c r="AN25" s="152">
        <f t="shared" si="17"/>
        <v>65</v>
      </c>
      <c r="AO25" s="151">
        <f t="shared" si="18"/>
        <v>512</v>
      </c>
      <c r="AP25" s="156">
        <v>573</v>
      </c>
      <c r="AQ25" s="156">
        <v>11</v>
      </c>
      <c r="AR25" s="152">
        <f t="shared" si="19"/>
        <v>50</v>
      </c>
      <c r="AS25" s="151">
        <f t="shared" si="20"/>
        <v>562</v>
      </c>
      <c r="AT25" s="156">
        <v>604</v>
      </c>
      <c r="AU25" s="156">
        <v>12</v>
      </c>
      <c r="AV25" s="153">
        <f t="shared" si="21"/>
        <v>30</v>
      </c>
      <c r="AW25" s="171">
        <f t="shared" si="22"/>
        <v>-40</v>
      </c>
      <c r="AX25" s="154">
        <f t="shared" si="23"/>
        <v>592</v>
      </c>
    </row>
    <row r="26" spans="1:50" ht="13.5" customHeight="1">
      <c r="A26" s="148">
        <v>21</v>
      </c>
      <c r="B26" s="160" t="s">
        <v>278</v>
      </c>
      <c r="C26" s="150">
        <v>33</v>
      </c>
      <c r="D26" s="150"/>
      <c r="E26" s="152">
        <f t="shared" si="0"/>
        <v>33</v>
      </c>
      <c r="F26" s="150">
        <v>68</v>
      </c>
      <c r="G26" s="150"/>
      <c r="H26" s="152">
        <f t="shared" si="1"/>
        <v>35</v>
      </c>
      <c r="I26" s="151">
        <f t="shared" si="2"/>
        <v>68</v>
      </c>
      <c r="J26" s="150">
        <v>104</v>
      </c>
      <c r="K26" s="150"/>
      <c r="L26" s="152">
        <f t="shared" si="3"/>
        <v>36</v>
      </c>
      <c r="M26" s="151">
        <f t="shared" si="4"/>
        <v>104</v>
      </c>
      <c r="N26" s="150">
        <v>142</v>
      </c>
      <c r="O26" s="150"/>
      <c r="P26" s="152">
        <f t="shared" si="5"/>
        <v>38</v>
      </c>
      <c r="Q26" s="151">
        <f t="shared" si="6"/>
        <v>142</v>
      </c>
      <c r="R26" s="150">
        <v>187</v>
      </c>
      <c r="S26" s="150">
        <v>1</v>
      </c>
      <c r="T26" s="152">
        <f t="shared" si="7"/>
        <v>44</v>
      </c>
      <c r="U26" s="151">
        <f t="shared" si="8"/>
        <v>186</v>
      </c>
      <c r="V26" s="150">
        <v>239</v>
      </c>
      <c r="W26" s="150">
        <v>1</v>
      </c>
      <c r="X26" s="152">
        <f t="shared" si="9"/>
        <v>52</v>
      </c>
      <c r="Y26" s="151">
        <f t="shared" si="10"/>
        <v>238</v>
      </c>
      <c r="Z26" s="150">
        <v>272</v>
      </c>
      <c r="AA26" s="150">
        <v>1</v>
      </c>
      <c r="AB26" s="152">
        <f t="shared" si="11"/>
        <v>33</v>
      </c>
      <c r="AC26" s="151">
        <f t="shared" si="12"/>
        <v>271</v>
      </c>
      <c r="AD26" s="150">
        <v>299</v>
      </c>
      <c r="AE26" s="150">
        <v>1</v>
      </c>
      <c r="AF26" s="152">
        <f t="shared" si="13"/>
        <v>27</v>
      </c>
      <c r="AG26" s="151">
        <f t="shared" si="14"/>
        <v>298</v>
      </c>
      <c r="AH26" s="150">
        <v>341</v>
      </c>
      <c r="AI26" s="150">
        <v>5</v>
      </c>
      <c r="AJ26" s="152">
        <f t="shared" si="15"/>
        <v>38</v>
      </c>
      <c r="AK26" s="151">
        <f t="shared" si="16"/>
        <v>336</v>
      </c>
      <c r="AL26" s="150">
        <v>382</v>
      </c>
      <c r="AM26" s="150">
        <v>14</v>
      </c>
      <c r="AN26" s="152">
        <f t="shared" si="17"/>
        <v>32</v>
      </c>
      <c r="AO26" s="151">
        <f t="shared" si="18"/>
        <v>368</v>
      </c>
      <c r="AP26" s="150">
        <v>445</v>
      </c>
      <c r="AQ26" s="150">
        <v>24</v>
      </c>
      <c r="AR26" s="152">
        <f t="shared" si="19"/>
        <v>53</v>
      </c>
      <c r="AS26" s="151">
        <f t="shared" si="20"/>
        <v>421</v>
      </c>
      <c r="AT26" s="150">
        <v>546</v>
      </c>
      <c r="AU26" s="150">
        <v>24</v>
      </c>
      <c r="AV26" s="153">
        <f t="shared" si="21"/>
        <v>101</v>
      </c>
      <c r="AW26" s="171">
        <f t="shared" si="22"/>
        <v>90.56603773584905</v>
      </c>
      <c r="AX26" s="154">
        <f t="shared" si="23"/>
        <v>522</v>
      </c>
    </row>
    <row r="27" spans="1:50" ht="13.5" customHeight="1">
      <c r="A27" s="148">
        <v>22</v>
      </c>
      <c r="B27" s="161" t="s">
        <v>383</v>
      </c>
      <c r="C27" s="150">
        <v>40</v>
      </c>
      <c r="D27" s="150"/>
      <c r="E27" s="152">
        <f t="shared" si="0"/>
        <v>40</v>
      </c>
      <c r="F27" s="150">
        <v>78</v>
      </c>
      <c r="G27" s="150"/>
      <c r="H27" s="152">
        <f t="shared" si="1"/>
        <v>38</v>
      </c>
      <c r="I27" s="151">
        <f t="shared" si="2"/>
        <v>78</v>
      </c>
      <c r="J27" s="150">
        <v>119</v>
      </c>
      <c r="K27" s="150"/>
      <c r="L27" s="152">
        <f t="shared" si="3"/>
        <v>41</v>
      </c>
      <c r="M27" s="151">
        <f t="shared" si="4"/>
        <v>119</v>
      </c>
      <c r="N27" s="150">
        <v>149</v>
      </c>
      <c r="O27" s="150"/>
      <c r="P27" s="152">
        <f t="shared" si="5"/>
        <v>30</v>
      </c>
      <c r="Q27" s="151">
        <f t="shared" si="6"/>
        <v>149</v>
      </c>
      <c r="R27" s="150">
        <v>218</v>
      </c>
      <c r="S27" s="150">
        <v>5</v>
      </c>
      <c r="T27" s="152">
        <f t="shared" si="7"/>
        <v>64</v>
      </c>
      <c r="U27" s="151">
        <f t="shared" si="8"/>
        <v>213</v>
      </c>
      <c r="V27" s="150">
        <v>262</v>
      </c>
      <c r="W27" s="150">
        <v>7</v>
      </c>
      <c r="X27" s="152">
        <f t="shared" si="9"/>
        <v>42</v>
      </c>
      <c r="Y27" s="151">
        <f t="shared" si="10"/>
        <v>255</v>
      </c>
      <c r="Z27" s="150">
        <v>306</v>
      </c>
      <c r="AA27" s="150">
        <v>7</v>
      </c>
      <c r="AB27" s="152">
        <f t="shared" si="11"/>
        <v>44</v>
      </c>
      <c r="AC27" s="151">
        <f t="shared" si="12"/>
        <v>299</v>
      </c>
      <c r="AD27" s="150">
        <v>337</v>
      </c>
      <c r="AE27" s="150">
        <v>8</v>
      </c>
      <c r="AF27" s="152">
        <f t="shared" si="13"/>
        <v>30</v>
      </c>
      <c r="AG27" s="151">
        <f t="shared" si="14"/>
        <v>329</v>
      </c>
      <c r="AH27" s="150">
        <v>362</v>
      </c>
      <c r="AI27" s="150">
        <v>9</v>
      </c>
      <c r="AJ27" s="152">
        <f t="shared" si="15"/>
        <v>24</v>
      </c>
      <c r="AK27" s="151">
        <f t="shared" si="16"/>
        <v>353</v>
      </c>
      <c r="AL27" s="150">
        <v>414</v>
      </c>
      <c r="AM27" s="150">
        <v>13</v>
      </c>
      <c r="AN27" s="152">
        <f t="shared" si="17"/>
        <v>48</v>
      </c>
      <c r="AO27" s="151">
        <f t="shared" si="18"/>
        <v>401</v>
      </c>
      <c r="AP27" s="150">
        <v>432</v>
      </c>
      <c r="AQ27" s="150">
        <v>13</v>
      </c>
      <c r="AR27" s="152">
        <f t="shared" si="19"/>
        <v>18</v>
      </c>
      <c r="AS27" s="151">
        <f t="shared" si="20"/>
        <v>419</v>
      </c>
      <c r="AT27" s="150">
        <v>456</v>
      </c>
      <c r="AU27" s="150">
        <v>17</v>
      </c>
      <c r="AV27" s="153">
        <f t="shared" si="21"/>
        <v>20</v>
      </c>
      <c r="AW27" s="171">
        <f t="shared" si="22"/>
        <v>11.11111111111111</v>
      </c>
      <c r="AX27" s="154">
        <f t="shared" si="23"/>
        <v>439</v>
      </c>
    </row>
    <row r="28" spans="1:50" ht="13.5" customHeight="1">
      <c r="A28" s="148">
        <v>23</v>
      </c>
      <c r="B28" s="158" t="s">
        <v>384</v>
      </c>
      <c r="C28" s="150">
        <v>5</v>
      </c>
      <c r="D28" s="150"/>
      <c r="E28" s="152">
        <f t="shared" si="0"/>
        <v>5</v>
      </c>
      <c r="F28" s="150">
        <v>17</v>
      </c>
      <c r="G28" s="150"/>
      <c r="H28" s="152">
        <f t="shared" si="1"/>
        <v>12</v>
      </c>
      <c r="I28" s="151">
        <f t="shared" si="2"/>
        <v>17</v>
      </c>
      <c r="J28" s="150">
        <v>29</v>
      </c>
      <c r="K28" s="150"/>
      <c r="L28" s="152">
        <f t="shared" si="3"/>
        <v>12</v>
      </c>
      <c r="M28" s="151">
        <f t="shared" si="4"/>
        <v>29</v>
      </c>
      <c r="N28" s="150">
        <v>53</v>
      </c>
      <c r="O28" s="150"/>
      <c r="P28" s="152">
        <f t="shared" si="5"/>
        <v>24</v>
      </c>
      <c r="Q28" s="151">
        <f t="shared" si="6"/>
        <v>53</v>
      </c>
      <c r="R28" s="150">
        <v>80</v>
      </c>
      <c r="S28" s="150"/>
      <c r="T28" s="152">
        <f t="shared" si="7"/>
        <v>27</v>
      </c>
      <c r="U28" s="151">
        <f t="shared" si="8"/>
        <v>80</v>
      </c>
      <c r="V28" s="150">
        <v>116</v>
      </c>
      <c r="W28" s="150"/>
      <c r="X28" s="152">
        <f t="shared" si="9"/>
        <v>36</v>
      </c>
      <c r="Y28" s="151">
        <f t="shared" si="10"/>
        <v>116</v>
      </c>
      <c r="Z28" s="150">
        <v>144</v>
      </c>
      <c r="AA28" s="150"/>
      <c r="AB28" s="152">
        <f t="shared" si="11"/>
        <v>28</v>
      </c>
      <c r="AC28" s="151">
        <f t="shared" si="12"/>
        <v>144</v>
      </c>
      <c r="AD28" s="150">
        <v>174</v>
      </c>
      <c r="AE28" s="150"/>
      <c r="AF28" s="152">
        <f t="shared" si="13"/>
        <v>30</v>
      </c>
      <c r="AG28" s="151">
        <f t="shared" si="14"/>
        <v>174</v>
      </c>
      <c r="AH28" s="150">
        <v>194</v>
      </c>
      <c r="AI28" s="150"/>
      <c r="AJ28" s="152">
        <f t="shared" si="15"/>
        <v>20</v>
      </c>
      <c r="AK28" s="151">
        <f t="shared" si="16"/>
        <v>194</v>
      </c>
      <c r="AL28" s="150">
        <v>269</v>
      </c>
      <c r="AM28" s="150"/>
      <c r="AN28" s="152">
        <f t="shared" si="17"/>
        <v>75</v>
      </c>
      <c r="AO28" s="151">
        <f t="shared" si="18"/>
        <v>269</v>
      </c>
      <c r="AP28" s="150">
        <v>317</v>
      </c>
      <c r="AQ28" s="150"/>
      <c r="AR28" s="152">
        <f t="shared" si="19"/>
        <v>48</v>
      </c>
      <c r="AS28" s="151">
        <f t="shared" si="20"/>
        <v>317</v>
      </c>
      <c r="AT28" s="150">
        <v>398</v>
      </c>
      <c r="AU28" s="150"/>
      <c r="AV28" s="153">
        <f t="shared" si="21"/>
        <v>81</v>
      </c>
      <c r="AW28" s="171">
        <f t="shared" si="22"/>
        <v>68.75</v>
      </c>
      <c r="AX28" s="154">
        <f t="shared" si="23"/>
        <v>398</v>
      </c>
    </row>
    <row r="29" spans="1:50" ht="13.5" customHeight="1">
      <c r="A29" s="148">
        <v>24</v>
      </c>
      <c r="B29" s="162" t="s">
        <v>385</v>
      </c>
      <c r="C29" s="150">
        <v>41</v>
      </c>
      <c r="D29" s="150"/>
      <c r="E29" s="152">
        <f t="shared" si="0"/>
        <v>41</v>
      </c>
      <c r="F29" s="150">
        <v>68</v>
      </c>
      <c r="G29" s="150"/>
      <c r="H29" s="152">
        <f t="shared" si="1"/>
        <v>27</v>
      </c>
      <c r="I29" s="151">
        <f t="shared" si="2"/>
        <v>68</v>
      </c>
      <c r="J29" s="150">
        <v>91</v>
      </c>
      <c r="K29" s="150"/>
      <c r="L29" s="152">
        <f t="shared" si="3"/>
        <v>23</v>
      </c>
      <c r="M29" s="151">
        <f t="shared" si="4"/>
        <v>91</v>
      </c>
      <c r="N29" s="150">
        <v>110</v>
      </c>
      <c r="O29" s="150"/>
      <c r="P29" s="152">
        <f t="shared" si="5"/>
        <v>19</v>
      </c>
      <c r="Q29" s="151">
        <f t="shared" si="6"/>
        <v>110</v>
      </c>
      <c r="R29" s="150">
        <v>140</v>
      </c>
      <c r="S29" s="150">
        <v>1</v>
      </c>
      <c r="T29" s="152">
        <f t="shared" si="7"/>
        <v>29</v>
      </c>
      <c r="U29" s="151">
        <f t="shared" si="8"/>
        <v>139</v>
      </c>
      <c r="V29" s="150">
        <v>172</v>
      </c>
      <c r="W29" s="150">
        <v>1</v>
      </c>
      <c r="X29" s="152">
        <f t="shared" si="9"/>
        <v>32</v>
      </c>
      <c r="Y29" s="151">
        <f t="shared" si="10"/>
        <v>171</v>
      </c>
      <c r="Z29" s="150">
        <v>189</v>
      </c>
      <c r="AA29" s="150"/>
      <c r="AB29" s="152">
        <f t="shared" si="11"/>
        <v>18</v>
      </c>
      <c r="AC29" s="151">
        <f t="shared" si="12"/>
        <v>189</v>
      </c>
      <c r="AD29" s="150">
        <v>214</v>
      </c>
      <c r="AE29" s="150"/>
      <c r="AF29" s="152">
        <f t="shared" si="13"/>
        <v>25</v>
      </c>
      <c r="AG29" s="151">
        <f t="shared" si="14"/>
        <v>214</v>
      </c>
      <c r="AH29" s="150">
        <v>238</v>
      </c>
      <c r="AI29" s="150">
        <v>1</v>
      </c>
      <c r="AJ29" s="152">
        <f t="shared" si="15"/>
        <v>23</v>
      </c>
      <c r="AK29" s="151">
        <f t="shared" si="16"/>
        <v>237</v>
      </c>
      <c r="AL29" s="150">
        <v>270</v>
      </c>
      <c r="AM29" s="150">
        <v>1</v>
      </c>
      <c r="AN29" s="152">
        <f t="shared" si="17"/>
        <v>32</v>
      </c>
      <c r="AO29" s="151">
        <f t="shared" si="18"/>
        <v>269</v>
      </c>
      <c r="AP29" s="150">
        <v>295</v>
      </c>
      <c r="AQ29" s="150">
        <v>1</v>
      </c>
      <c r="AR29" s="152">
        <f t="shared" si="19"/>
        <v>25</v>
      </c>
      <c r="AS29" s="151">
        <f t="shared" si="20"/>
        <v>294</v>
      </c>
      <c r="AT29" s="150">
        <v>308</v>
      </c>
      <c r="AU29" s="150">
        <v>2</v>
      </c>
      <c r="AV29" s="153">
        <f t="shared" si="21"/>
        <v>12</v>
      </c>
      <c r="AW29" s="171">
        <f t="shared" si="22"/>
        <v>-52</v>
      </c>
      <c r="AX29" s="154">
        <f t="shared" si="23"/>
        <v>306</v>
      </c>
    </row>
    <row r="30" spans="1:50" ht="13.5" customHeight="1">
      <c r="A30" s="148">
        <v>25</v>
      </c>
      <c r="B30" s="163" t="s">
        <v>386</v>
      </c>
      <c r="C30" s="158">
        <v>15</v>
      </c>
      <c r="D30" s="158"/>
      <c r="E30" s="152">
        <f t="shared" si="0"/>
        <v>15</v>
      </c>
      <c r="F30" s="158">
        <v>35</v>
      </c>
      <c r="G30" s="158"/>
      <c r="H30" s="152">
        <f t="shared" si="1"/>
        <v>20</v>
      </c>
      <c r="I30" s="151">
        <f t="shared" si="2"/>
        <v>35</v>
      </c>
      <c r="J30" s="158">
        <v>57</v>
      </c>
      <c r="K30" s="158"/>
      <c r="L30" s="152">
        <f t="shared" si="3"/>
        <v>22</v>
      </c>
      <c r="M30" s="151">
        <f t="shared" si="4"/>
        <v>57</v>
      </c>
      <c r="N30" s="158">
        <v>86</v>
      </c>
      <c r="O30" s="158"/>
      <c r="P30" s="152">
        <f t="shared" si="5"/>
        <v>29</v>
      </c>
      <c r="Q30" s="151">
        <f t="shared" si="6"/>
        <v>86</v>
      </c>
      <c r="R30" s="158">
        <v>124</v>
      </c>
      <c r="S30" s="158"/>
      <c r="T30" s="152">
        <f t="shared" si="7"/>
        <v>38</v>
      </c>
      <c r="U30" s="151">
        <f t="shared" si="8"/>
        <v>124</v>
      </c>
      <c r="V30" s="158">
        <v>165</v>
      </c>
      <c r="W30" s="158"/>
      <c r="X30" s="152">
        <f t="shared" si="9"/>
        <v>41</v>
      </c>
      <c r="Y30" s="151">
        <f t="shared" si="10"/>
        <v>165</v>
      </c>
      <c r="Z30" s="158">
        <v>186</v>
      </c>
      <c r="AA30" s="158"/>
      <c r="AB30" s="152">
        <f t="shared" si="11"/>
        <v>21</v>
      </c>
      <c r="AC30" s="151">
        <f t="shared" si="12"/>
        <v>186</v>
      </c>
      <c r="AD30" s="158">
        <v>206</v>
      </c>
      <c r="AE30" s="158"/>
      <c r="AF30" s="152">
        <f t="shared" si="13"/>
        <v>20</v>
      </c>
      <c r="AG30" s="151">
        <f t="shared" si="14"/>
        <v>206</v>
      </c>
      <c r="AH30" s="158">
        <v>219</v>
      </c>
      <c r="AI30" s="158"/>
      <c r="AJ30" s="152">
        <f t="shared" si="15"/>
        <v>13</v>
      </c>
      <c r="AK30" s="151">
        <f t="shared" si="16"/>
        <v>219</v>
      </c>
      <c r="AL30" s="158">
        <v>236</v>
      </c>
      <c r="AM30" s="158"/>
      <c r="AN30" s="152">
        <f t="shared" si="17"/>
        <v>17</v>
      </c>
      <c r="AO30" s="151">
        <f t="shared" si="18"/>
        <v>236</v>
      </c>
      <c r="AP30" s="158">
        <v>253</v>
      </c>
      <c r="AQ30" s="158"/>
      <c r="AR30" s="152">
        <f t="shared" si="19"/>
        <v>17</v>
      </c>
      <c r="AS30" s="151">
        <f t="shared" si="20"/>
        <v>253</v>
      </c>
      <c r="AT30" s="158">
        <v>283</v>
      </c>
      <c r="AU30" s="158"/>
      <c r="AV30" s="153">
        <f t="shared" si="21"/>
        <v>30</v>
      </c>
      <c r="AW30" s="171">
        <f t="shared" si="22"/>
        <v>76.47058823529412</v>
      </c>
      <c r="AX30" s="154">
        <f t="shared" si="23"/>
        <v>283</v>
      </c>
    </row>
    <row r="31" spans="1:50" ht="13.5" customHeight="1">
      <c r="A31" s="148">
        <v>26</v>
      </c>
      <c r="B31" s="163" t="s">
        <v>387</v>
      </c>
      <c r="C31" s="158">
        <v>13</v>
      </c>
      <c r="D31" s="158"/>
      <c r="E31" s="152">
        <f t="shared" si="0"/>
        <v>13</v>
      </c>
      <c r="F31" s="158">
        <v>25</v>
      </c>
      <c r="G31" s="158"/>
      <c r="H31" s="152">
        <f t="shared" si="1"/>
        <v>12</v>
      </c>
      <c r="I31" s="151">
        <f t="shared" si="2"/>
        <v>25</v>
      </c>
      <c r="J31" s="158">
        <v>50</v>
      </c>
      <c r="K31" s="158"/>
      <c r="L31" s="152">
        <f t="shared" si="3"/>
        <v>25</v>
      </c>
      <c r="M31" s="151">
        <f t="shared" si="4"/>
        <v>50</v>
      </c>
      <c r="N31" s="158">
        <v>78</v>
      </c>
      <c r="O31" s="158"/>
      <c r="P31" s="152">
        <f t="shared" si="5"/>
        <v>28</v>
      </c>
      <c r="Q31" s="151">
        <f t="shared" si="6"/>
        <v>78</v>
      </c>
      <c r="R31" s="158">
        <v>105</v>
      </c>
      <c r="S31" s="158"/>
      <c r="T31" s="152">
        <f t="shared" si="7"/>
        <v>27</v>
      </c>
      <c r="U31" s="151">
        <f t="shared" si="8"/>
        <v>105</v>
      </c>
      <c r="V31" s="158">
        <v>124</v>
      </c>
      <c r="W31" s="158"/>
      <c r="X31" s="152">
        <f t="shared" si="9"/>
        <v>19</v>
      </c>
      <c r="Y31" s="151">
        <f t="shared" si="10"/>
        <v>124</v>
      </c>
      <c r="Z31" s="158">
        <v>156</v>
      </c>
      <c r="AA31" s="158"/>
      <c r="AB31" s="152">
        <f t="shared" si="11"/>
        <v>32</v>
      </c>
      <c r="AC31" s="151">
        <f t="shared" si="12"/>
        <v>156</v>
      </c>
      <c r="AD31" s="158">
        <v>184</v>
      </c>
      <c r="AE31" s="158">
        <v>1</v>
      </c>
      <c r="AF31" s="152">
        <f t="shared" si="13"/>
        <v>27</v>
      </c>
      <c r="AG31" s="151">
        <f t="shared" si="14"/>
        <v>183</v>
      </c>
      <c r="AH31" s="158">
        <v>204</v>
      </c>
      <c r="AI31" s="158">
        <v>1</v>
      </c>
      <c r="AJ31" s="152">
        <f t="shared" si="15"/>
        <v>20</v>
      </c>
      <c r="AK31" s="151">
        <f t="shared" si="16"/>
        <v>203</v>
      </c>
      <c r="AL31" s="158">
        <v>221</v>
      </c>
      <c r="AM31" s="158">
        <v>1</v>
      </c>
      <c r="AN31" s="152">
        <f t="shared" si="17"/>
        <v>17</v>
      </c>
      <c r="AO31" s="151">
        <f t="shared" si="18"/>
        <v>220</v>
      </c>
      <c r="AP31" s="158">
        <v>245</v>
      </c>
      <c r="AQ31" s="158">
        <v>1</v>
      </c>
      <c r="AR31" s="152">
        <f t="shared" si="19"/>
        <v>24</v>
      </c>
      <c r="AS31" s="151">
        <f t="shared" si="20"/>
        <v>244</v>
      </c>
      <c r="AT31" s="158">
        <v>262</v>
      </c>
      <c r="AU31" s="158">
        <v>1</v>
      </c>
      <c r="AV31" s="153">
        <f t="shared" si="21"/>
        <v>17</v>
      </c>
      <c r="AW31" s="171">
        <f t="shared" si="22"/>
        <v>-29.166666666666668</v>
      </c>
      <c r="AX31" s="154">
        <f t="shared" si="23"/>
        <v>261</v>
      </c>
    </row>
    <row r="32" spans="1:50" ht="13.5" customHeight="1">
      <c r="A32" s="148">
        <v>27</v>
      </c>
      <c r="B32" s="164" t="s">
        <v>41</v>
      </c>
      <c r="C32" s="156">
        <v>18</v>
      </c>
      <c r="D32" s="156"/>
      <c r="E32" s="152">
        <f t="shared" si="0"/>
        <v>18</v>
      </c>
      <c r="F32" s="156">
        <v>31</v>
      </c>
      <c r="G32" s="156"/>
      <c r="H32" s="152">
        <f t="shared" si="1"/>
        <v>13</v>
      </c>
      <c r="I32" s="151">
        <f t="shared" si="2"/>
        <v>31</v>
      </c>
      <c r="J32" s="156">
        <v>52</v>
      </c>
      <c r="K32" s="156"/>
      <c r="L32" s="152">
        <f t="shared" si="3"/>
        <v>21</v>
      </c>
      <c r="M32" s="151">
        <f t="shared" si="4"/>
        <v>52</v>
      </c>
      <c r="N32" s="156">
        <v>64</v>
      </c>
      <c r="O32" s="156"/>
      <c r="P32" s="152">
        <f t="shared" si="5"/>
        <v>12</v>
      </c>
      <c r="Q32" s="151">
        <f t="shared" si="6"/>
        <v>64</v>
      </c>
      <c r="R32" s="156">
        <v>85</v>
      </c>
      <c r="S32" s="156">
        <v>1</v>
      </c>
      <c r="T32" s="152">
        <f t="shared" si="7"/>
        <v>20</v>
      </c>
      <c r="U32" s="151">
        <f t="shared" si="8"/>
        <v>84</v>
      </c>
      <c r="V32" s="156">
        <v>115</v>
      </c>
      <c r="W32" s="156">
        <v>1</v>
      </c>
      <c r="X32" s="152">
        <f t="shared" si="9"/>
        <v>30</v>
      </c>
      <c r="Y32" s="151">
        <f t="shared" si="10"/>
        <v>114</v>
      </c>
      <c r="Z32" s="156">
        <v>128</v>
      </c>
      <c r="AA32" s="156"/>
      <c r="AB32" s="152">
        <f t="shared" si="11"/>
        <v>14</v>
      </c>
      <c r="AC32" s="151">
        <f t="shared" si="12"/>
        <v>128</v>
      </c>
      <c r="AD32" s="156">
        <v>144</v>
      </c>
      <c r="AE32" s="156"/>
      <c r="AF32" s="152">
        <f t="shared" si="13"/>
        <v>16</v>
      </c>
      <c r="AG32" s="151">
        <f t="shared" si="14"/>
        <v>144</v>
      </c>
      <c r="AH32" s="156">
        <v>149</v>
      </c>
      <c r="AI32" s="156"/>
      <c r="AJ32" s="152">
        <f t="shared" si="15"/>
        <v>5</v>
      </c>
      <c r="AK32" s="151">
        <f t="shared" si="16"/>
        <v>149</v>
      </c>
      <c r="AL32" s="156">
        <v>163</v>
      </c>
      <c r="AM32" s="156">
        <v>1</v>
      </c>
      <c r="AN32" s="152">
        <f t="shared" si="17"/>
        <v>13</v>
      </c>
      <c r="AO32" s="151">
        <f t="shared" si="18"/>
        <v>162</v>
      </c>
      <c r="AP32" s="156">
        <v>175</v>
      </c>
      <c r="AQ32" s="156">
        <v>1</v>
      </c>
      <c r="AR32" s="152">
        <f t="shared" si="19"/>
        <v>12</v>
      </c>
      <c r="AS32" s="151">
        <f t="shared" si="20"/>
        <v>174</v>
      </c>
      <c r="AT32" s="156">
        <v>185</v>
      </c>
      <c r="AU32" s="156">
        <v>1</v>
      </c>
      <c r="AV32" s="153">
        <f t="shared" si="21"/>
        <v>10</v>
      </c>
      <c r="AW32" s="171">
        <f t="shared" si="22"/>
        <v>-16.666666666666668</v>
      </c>
      <c r="AX32" s="154">
        <f t="shared" si="23"/>
        <v>184</v>
      </c>
    </row>
    <row r="33" spans="1:50" ht="13.5" customHeight="1">
      <c r="A33" s="148">
        <v>28</v>
      </c>
      <c r="B33" s="159" t="s">
        <v>388</v>
      </c>
      <c r="C33" s="158">
        <v>11</v>
      </c>
      <c r="D33" s="158"/>
      <c r="E33" s="152">
        <f t="shared" si="0"/>
        <v>11</v>
      </c>
      <c r="F33" s="158">
        <v>24</v>
      </c>
      <c r="G33" s="158"/>
      <c r="H33" s="152">
        <f t="shared" si="1"/>
        <v>13</v>
      </c>
      <c r="I33" s="151">
        <f t="shared" si="2"/>
        <v>24</v>
      </c>
      <c r="J33" s="158">
        <v>42</v>
      </c>
      <c r="K33" s="158"/>
      <c r="L33" s="152">
        <f t="shared" si="3"/>
        <v>18</v>
      </c>
      <c r="M33" s="151">
        <f t="shared" si="4"/>
        <v>42</v>
      </c>
      <c r="N33" s="158">
        <v>52</v>
      </c>
      <c r="O33" s="158"/>
      <c r="P33" s="152">
        <f t="shared" si="5"/>
        <v>10</v>
      </c>
      <c r="Q33" s="151">
        <f t="shared" si="6"/>
        <v>52</v>
      </c>
      <c r="R33" s="158">
        <v>73</v>
      </c>
      <c r="S33" s="158"/>
      <c r="T33" s="152">
        <f t="shared" si="7"/>
        <v>21</v>
      </c>
      <c r="U33" s="151">
        <f t="shared" si="8"/>
        <v>73</v>
      </c>
      <c r="V33" s="158">
        <v>92</v>
      </c>
      <c r="W33" s="158"/>
      <c r="X33" s="152">
        <f t="shared" si="9"/>
        <v>19</v>
      </c>
      <c r="Y33" s="151">
        <f t="shared" si="10"/>
        <v>92</v>
      </c>
      <c r="Z33" s="158">
        <v>111</v>
      </c>
      <c r="AA33" s="158"/>
      <c r="AB33" s="152">
        <f t="shared" si="11"/>
        <v>19</v>
      </c>
      <c r="AC33" s="151">
        <f t="shared" si="12"/>
        <v>111</v>
      </c>
      <c r="AD33" s="158">
        <v>123</v>
      </c>
      <c r="AE33" s="158"/>
      <c r="AF33" s="152">
        <f t="shared" si="13"/>
        <v>12</v>
      </c>
      <c r="AG33" s="151">
        <f t="shared" si="14"/>
        <v>123</v>
      </c>
      <c r="AH33" s="158">
        <v>132</v>
      </c>
      <c r="AI33" s="158"/>
      <c r="AJ33" s="152">
        <f t="shared" si="15"/>
        <v>9</v>
      </c>
      <c r="AK33" s="151">
        <f t="shared" si="16"/>
        <v>132</v>
      </c>
      <c r="AL33" s="158">
        <v>145</v>
      </c>
      <c r="AM33" s="158"/>
      <c r="AN33" s="152">
        <f t="shared" si="17"/>
        <v>13</v>
      </c>
      <c r="AO33" s="151">
        <f t="shared" si="18"/>
        <v>145</v>
      </c>
      <c r="AP33" s="158">
        <v>161</v>
      </c>
      <c r="AQ33" s="158"/>
      <c r="AR33" s="152">
        <f t="shared" si="19"/>
        <v>16</v>
      </c>
      <c r="AS33" s="151">
        <f t="shared" si="20"/>
        <v>161</v>
      </c>
      <c r="AT33" s="158">
        <v>171</v>
      </c>
      <c r="AU33" s="158">
        <v>1</v>
      </c>
      <c r="AV33" s="153">
        <f t="shared" si="21"/>
        <v>9</v>
      </c>
      <c r="AW33" s="171">
        <f t="shared" si="22"/>
        <v>-43.75</v>
      </c>
      <c r="AX33" s="154">
        <f t="shared" si="23"/>
        <v>170</v>
      </c>
    </row>
    <row r="34" spans="1:50" ht="13.5" customHeight="1">
      <c r="A34" s="148">
        <v>29</v>
      </c>
      <c r="B34" s="159" t="s">
        <v>20</v>
      </c>
      <c r="C34" s="156">
        <v>10</v>
      </c>
      <c r="D34" s="156"/>
      <c r="E34" s="152">
        <f t="shared" si="0"/>
        <v>10</v>
      </c>
      <c r="F34" s="156">
        <v>14</v>
      </c>
      <c r="G34" s="156"/>
      <c r="H34" s="152">
        <f t="shared" si="1"/>
        <v>4</v>
      </c>
      <c r="I34" s="151">
        <f t="shared" si="2"/>
        <v>14</v>
      </c>
      <c r="J34" s="156">
        <v>27</v>
      </c>
      <c r="K34" s="156"/>
      <c r="L34" s="152">
        <f t="shared" si="3"/>
        <v>13</v>
      </c>
      <c r="M34" s="151">
        <f t="shared" si="4"/>
        <v>27</v>
      </c>
      <c r="N34" s="156">
        <v>39</v>
      </c>
      <c r="O34" s="156"/>
      <c r="P34" s="152">
        <f t="shared" si="5"/>
        <v>12</v>
      </c>
      <c r="Q34" s="151">
        <f t="shared" si="6"/>
        <v>39</v>
      </c>
      <c r="R34" s="156">
        <v>45</v>
      </c>
      <c r="S34" s="156"/>
      <c r="T34" s="152">
        <f t="shared" si="7"/>
        <v>6</v>
      </c>
      <c r="U34" s="151">
        <f t="shared" si="8"/>
        <v>45</v>
      </c>
      <c r="V34" s="156">
        <v>61</v>
      </c>
      <c r="W34" s="156"/>
      <c r="X34" s="152">
        <f t="shared" si="9"/>
        <v>16</v>
      </c>
      <c r="Y34" s="151">
        <f t="shared" si="10"/>
        <v>61</v>
      </c>
      <c r="Z34" s="156">
        <v>73</v>
      </c>
      <c r="AA34" s="156"/>
      <c r="AB34" s="152">
        <f t="shared" si="11"/>
        <v>12</v>
      </c>
      <c r="AC34" s="151">
        <f t="shared" si="12"/>
        <v>73</v>
      </c>
      <c r="AD34" s="156">
        <v>81</v>
      </c>
      <c r="AE34" s="156"/>
      <c r="AF34" s="152">
        <f t="shared" si="13"/>
        <v>8</v>
      </c>
      <c r="AG34" s="151">
        <f t="shared" si="14"/>
        <v>81</v>
      </c>
      <c r="AH34" s="156">
        <v>111</v>
      </c>
      <c r="AI34" s="156"/>
      <c r="AJ34" s="152">
        <f t="shared" si="15"/>
        <v>30</v>
      </c>
      <c r="AK34" s="151">
        <f t="shared" si="16"/>
        <v>111</v>
      </c>
      <c r="AL34" s="156">
        <v>121</v>
      </c>
      <c r="AM34" s="156"/>
      <c r="AN34" s="152">
        <f t="shared" si="17"/>
        <v>10</v>
      </c>
      <c r="AO34" s="151">
        <f t="shared" si="18"/>
        <v>121</v>
      </c>
      <c r="AP34" s="156">
        <v>137</v>
      </c>
      <c r="AQ34" s="156"/>
      <c r="AR34" s="152">
        <f t="shared" si="19"/>
        <v>16</v>
      </c>
      <c r="AS34" s="151">
        <f t="shared" si="20"/>
        <v>137</v>
      </c>
      <c r="AT34" s="156">
        <v>145</v>
      </c>
      <c r="AU34" s="156"/>
      <c r="AV34" s="153">
        <f t="shared" si="21"/>
        <v>8</v>
      </c>
      <c r="AW34" s="171">
        <f t="shared" si="22"/>
        <v>-50</v>
      </c>
      <c r="AX34" s="154">
        <f t="shared" si="23"/>
        <v>145</v>
      </c>
    </row>
    <row r="35" spans="1:50" ht="13.5" customHeight="1">
      <c r="A35" s="148">
        <v>30</v>
      </c>
      <c r="B35" s="158" t="s">
        <v>26</v>
      </c>
      <c r="C35" s="156">
        <v>15</v>
      </c>
      <c r="D35" s="156"/>
      <c r="E35" s="152">
        <f t="shared" si="0"/>
        <v>15</v>
      </c>
      <c r="F35" s="156">
        <v>19</v>
      </c>
      <c r="G35" s="156"/>
      <c r="H35" s="152">
        <f t="shared" si="1"/>
        <v>4</v>
      </c>
      <c r="I35" s="151">
        <f t="shared" si="2"/>
        <v>19</v>
      </c>
      <c r="J35" s="156">
        <v>31</v>
      </c>
      <c r="K35" s="156"/>
      <c r="L35" s="152">
        <f t="shared" si="3"/>
        <v>12</v>
      </c>
      <c r="M35" s="151">
        <f t="shared" si="4"/>
        <v>31</v>
      </c>
      <c r="N35" s="156">
        <v>44</v>
      </c>
      <c r="O35" s="156"/>
      <c r="P35" s="152">
        <f t="shared" si="5"/>
        <v>13</v>
      </c>
      <c r="Q35" s="151">
        <f t="shared" si="6"/>
        <v>44</v>
      </c>
      <c r="R35" s="156">
        <v>52</v>
      </c>
      <c r="S35" s="156"/>
      <c r="T35" s="152">
        <f t="shared" si="7"/>
        <v>8</v>
      </c>
      <c r="U35" s="151">
        <f t="shared" si="8"/>
        <v>52</v>
      </c>
      <c r="V35" s="156">
        <v>69</v>
      </c>
      <c r="W35" s="156"/>
      <c r="X35" s="152">
        <f t="shared" si="9"/>
        <v>17</v>
      </c>
      <c r="Y35" s="151">
        <f t="shared" si="10"/>
        <v>69</v>
      </c>
      <c r="Z35" s="156">
        <v>75</v>
      </c>
      <c r="AA35" s="156"/>
      <c r="AB35" s="152">
        <f t="shared" si="11"/>
        <v>6</v>
      </c>
      <c r="AC35" s="151">
        <f t="shared" si="12"/>
        <v>75</v>
      </c>
      <c r="AD35" s="156">
        <v>86</v>
      </c>
      <c r="AE35" s="156"/>
      <c r="AF35" s="152">
        <f t="shared" si="13"/>
        <v>11</v>
      </c>
      <c r="AG35" s="151">
        <f t="shared" si="14"/>
        <v>86</v>
      </c>
      <c r="AH35" s="156">
        <v>111</v>
      </c>
      <c r="AI35" s="156"/>
      <c r="AJ35" s="152">
        <f t="shared" si="15"/>
        <v>25</v>
      </c>
      <c r="AK35" s="151">
        <f t="shared" si="16"/>
        <v>111</v>
      </c>
      <c r="AL35" s="156">
        <v>116</v>
      </c>
      <c r="AM35" s="156"/>
      <c r="AN35" s="152">
        <f t="shared" si="17"/>
        <v>5</v>
      </c>
      <c r="AO35" s="151">
        <f t="shared" si="18"/>
        <v>116</v>
      </c>
      <c r="AP35" s="156">
        <v>128</v>
      </c>
      <c r="AQ35" s="156"/>
      <c r="AR35" s="152">
        <f t="shared" si="19"/>
        <v>12</v>
      </c>
      <c r="AS35" s="151">
        <f t="shared" si="20"/>
        <v>128</v>
      </c>
      <c r="AT35" s="156">
        <v>135</v>
      </c>
      <c r="AU35" s="156"/>
      <c r="AV35" s="153">
        <f t="shared" si="21"/>
        <v>7</v>
      </c>
      <c r="AW35" s="171">
        <f t="shared" si="22"/>
        <v>-41.666666666666664</v>
      </c>
      <c r="AX35" s="154">
        <f t="shared" si="23"/>
        <v>135</v>
      </c>
    </row>
    <row r="36" spans="1:50" ht="13.5" customHeight="1">
      <c r="A36" s="148">
        <v>31</v>
      </c>
      <c r="B36" s="163" t="s">
        <v>389</v>
      </c>
      <c r="C36" s="158">
        <v>6</v>
      </c>
      <c r="D36" s="158"/>
      <c r="E36" s="152">
        <f t="shared" si="0"/>
        <v>6</v>
      </c>
      <c r="F36" s="158">
        <v>9</v>
      </c>
      <c r="G36" s="158"/>
      <c r="H36" s="152">
        <f t="shared" si="1"/>
        <v>3</v>
      </c>
      <c r="I36" s="151">
        <f t="shared" si="2"/>
        <v>9</v>
      </c>
      <c r="J36" s="158">
        <v>19</v>
      </c>
      <c r="K36" s="158"/>
      <c r="L36" s="152">
        <f t="shared" si="3"/>
        <v>10</v>
      </c>
      <c r="M36" s="151">
        <f t="shared" si="4"/>
        <v>19</v>
      </c>
      <c r="N36" s="158">
        <v>30</v>
      </c>
      <c r="O36" s="158"/>
      <c r="P36" s="152">
        <f t="shared" si="5"/>
        <v>11</v>
      </c>
      <c r="Q36" s="151">
        <f t="shared" si="6"/>
        <v>30</v>
      </c>
      <c r="R36" s="158">
        <v>57</v>
      </c>
      <c r="S36" s="158"/>
      <c r="T36" s="152">
        <f t="shared" si="7"/>
        <v>27</v>
      </c>
      <c r="U36" s="151">
        <f t="shared" si="8"/>
        <v>57</v>
      </c>
      <c r="V36" s="158">
        <v>77</v>
      </c>
      <c r="W36" s="158">
        <v>1</v>
      </c>
      <c r="X36" s="152">
        <f t="shared" si="9"/>
        <v>19</v>
      </c>
      <c r="Y36" s="151">
        <f t="shared" si="10"/>
        <v>76</v>
      </c>
      <c r="Z36" s="158">
        <v>90</v>
      </c>
      <c r="AA36" s="158">
        <v>2</v>
      </c>
      <c r="AB36" s="152">
        <f t="shared" si="11"/>
        <v>12</v>
      </c>
      <c r="AC36" s="151">
        <f t="shared" si="12"/>
        <v>88</v>
      </c>
      <c r="AD36" s="158">
        <v>99</v>
      </c>
      <c r="AE36" s="158">
        <v>2</v>
      </c>
      <c r="AF36" s="152">
        <f t="shared" si="13"/>
        <v>9</v>
      </c>
      <c r="AG36" s="151">
        <f t="shared" si="14"/>
        <v>97</v>
      </c>
      <c r="AH36" s="158">
        <v>104</v>
      </c>
      <c r="AI36" s="158">
        <v>1</v>
      </c>
      <c r="AJ36" s="152">
        <f t="shared" si="15"/>
        <v>6</v>
      </c>
      <c r="AK36" s="151">
        <f t="shared" si="16"/>
        <v>103</v>
      </c>
      <c r="AL36" s="158">
        <v>113</v>
      </c>
      <c r="AM36" s="158">
        <v>1</v>
      </c>
      <c r="AN36" s="152">
        <f t="shared" si="17"/>
        <v>9</v>
      </c>
      <c r="AO36" s="151">
        <f t="shared" si="18"/>
        <v>112</v>
      </c>
      <c r="AP36" s="158">
        <v>119</v>
      </c>
      <c r="AQ36" s="158">
        <v>1</v>
      </c>
      <c r="AR36" s="152">
        <f t="shared" si="19"/>
        <v>6</v>
      </c>
      <c r="AS36" s="151">
        <f t="shared" si="20"/>
        <v>118</v>
      </c>
      <c r="AT36" s="158">
        <v>124</v>
      </c>
      <c r="AU36" s="158">
        <v>2</v>
      </c>
      <c r="AV36" s="153">
        <f t="shared" si="21"/>
        <v>4</v>
      </c>
      <c r="AW36" s="171">
        <f t="shared" si="22"/>
        <v>-33.333333333333336</v>
      </c>
      <c r="AX36" s="154">
        <f t="shared" si="23"/>
        <v>122</v>
      </c>
    </row>
    <row r="37" spans="1:50" ht="13.5" customHeight="1">
      <c r="A37" s="148">
        <v>32</v>
      </c>
      <c r="B37" s="163" t="s">
        <v>32</v>
      </c>
      <c r="C37" s="158">
        <v>2</v>
      </c>
      <c r="D37" s="158"/>
      <c r="E37" s="152">
        <f t="shared" si="0"/>
        <v>2</v>
      </c>
      <c r="F37" s="158">
        <v>8</v>
      </c>
      <c r="G37" s="158"/>
      <c r="H37" s="152">
        <f t="shared" si="1"/>
        <v>6</v>
      </c>
      <c r="I37" s="151">
        <f t="shared" si="2"/>
        <v>8</v>
      </c>
      <c r="J37" s="158">
        <v>10</v>
      </c>
      <c r="K37" s="158"/>
      <c r="L37" s="152">
        <f t="shared" si="3"/>
        <v>2</v>
      </c>
      <c r="M37" s="151">
        <f t="shared" si="4"/>
        <v>10</v>
      </c>
      <c r="N37" s="158">
        <v>15</v>
      </c>
      <c r="O37" s="158"/>
      <c r="P37" s="152">
        <f t="shared" si="5"/>
        <v>5</v>
      </c>
      <c r="Q37" s="151">
        <f t="shared" si="6"/>
        <v>15</v>
      </c>
      <c r="R37" s="158">
        <v>26</v>
      </c>
      <c r="S37" s="158"/>
      <c r="T37" s="152">
        <f t="shared" si="7"/>
        <v>11</v>
      </c>
      <c r="U37" s="151">
        <f t="shared" si="8"/>
        <v>26</v>
      </c>
      <c r="V37" s="158">
        <v>38</v>
      </c>
      <c r="W37" s="158"/>
      <c r="X37" s="152">
        <f t="shared" si="9"/>
        <v>12</v>
      </c>
      <c r="Y37" s="151">
        <f t="shared" si="10"/>
        <v>38</v>
      </c>
      <c r="Z37" s="158">
        <v>50</v>
      </c>
      <c r="AA37" s="158"/>
      <c r="AB37" s="152">
        <f t="shared" si="11"/>
        <v>12</v>
      </c>
      <c r="AC37" s="151">
        <f t="shared" si="12"/>
        <v>50</v>
      </c>
      <c r="AD37" s="158">
        <v>65</v>
      </c>
      <c r="AE37" s="158"/>
      <c r="AF37" s="152">
        <f t="shared" si="13"/>
        <v>15</v>
      </c>
      <c r="AG37" s="151">
        <f t="shared" si="14"/>
        <v>65</v>
      </c>
      <c r="AH37" s="158">
        <v>75</v>
      </c>
      <c r="AI37" s="158"/>
      <c r="AJ37" s="152">
        <f t="shared" si="15"/>
        <v>10</v>
      </c>
      <c r="AK37" s="151">
        <f t="shared" si="16"/>
        <v>75</v>
      </c>
      <c r="AL37" s="158">
        <v>86</v>
      </c>
      <c r="AM37" s="158"/>
      <c r="AN37" s="152">
        <f t="shared" si="17"/>
        <v>11</v>
      </c>
      <c r="AO37" s="151">
        <f t="shared" si="18"/>
        <v>86</v>
      </c>
      <c r="AP37" s="158">
        <v>100</v>
      </c>
      <c r="AQ37" s="158"/>
      <c r="AR37" s="152">
        <f t="shared" si="19"/>
        <v>14</v>
      </c>
      <c r="AS37" s="151">
        <f t="shared" si="20"/>
        <v>100</v>
      </c>
      <c r="AT37" s="158">
        <v>118</v>
      </c>
      <c r="AU37" s="158">
        <v>1</v>
      </c>
      <c r="AV37" s="153">
        <f t="shared" si="21"/>
        <v>17</v>
      </c>
      <c r="AW37" s="171">
        <f t="shared" si="22"/>
        <v>21.428571428571427</v>
      </c>
      <c r="AX37" s="154">
        <f t="shared" si="23"/>
        <v>117</v>
      </c>
    </row>
    <row r="38" spans="1:50" ht="13.5" customHeight="1">
      <c r="A38" s="148">
        <v>33</v>
      </c>
      <c r="B38" s="158" t="s">
        <v>390</v>
      </c>
      <c r="C38" s="156"/>
      <c r="D38" s="156"/>
      <c r="E38" s="152">
        <f aca="true" t="shared" si="24" ref="E38:E60">C38-D38</f>
        <v>0</v>
      </c>
      <c r="F38" s="156">
        <v>2</v>
      </c>
      <c r="G38" s="156"/>
      <c r="H38" s="152">
        <f aca="true" t="shared" si="25" ref="H38:H60">I38-E38</f>
        <v>2</v>
      </c>
      <c r="I38" s="151">
        <f aca="true" t="shared" si="26" ref="I38:I60">F38-G38</f>
        <v>2</v>
      </c>
      <c r="J38" s="156">
        <v>9</v>
      </c>
      <c r="K38" s="156"/>
      <c r="L38" s="152">
        <f aca="true" t="shared" si="27" ref="L38:L60">M38-I38</f>
        <v>7</v>
      </c>
      <c r="M38" s="151">
        <f aca="true" t="shared" si="28" ref="M38:M60">J38-K38</f>
        <v>9</v>
      </c>
      <c r="N38" s="156">
        <v>14</v>
      </c>
      <c r="O38" s="156"/>
      <c r="P38" s="152">
        <f aca="true" t="shared" si="29" ref="P38:P60">Q38-M38</f>
        <v>5</v>
      </c>
      <c r="Q38" s="151">
        <f aca="true" t="shared" si="30" ref="Q38:Q60">N38-O38</f>
        <v>14</v>
      </c>
      <c r="R38" s="156">
        <v>18</v>
      </c>
      <c r="S38" s="156"/>
      <c r="T38" s="152">
        <f aca="true" t="shared" si="31" ref="T38:T60">U38-Q38</f>
        <v>4</v>
      </c>
      <c r="U38" s="151">
        <f aca="true" t="shared" si="32" ref="U38:U60">R38-S38</f>
        <v>18</v>
      </c>
      <c r="V38" s="156">
        <v>22</v>
      </c>
      <c r="W38" s="156"/>
      <c r="X38" s="152">
        <f aca="true" t="shared" si="33" ref="X38:X60">Y38-U38</f>
        <v>4</v>
      </c>
      <c r="Y38" s="151">
        <f aca="true" t="shared" si="34" ref="Y38:Y60">V38-W38</f>
        <v>22</v>
      </c>
      <c r="Z38" s="156">
        <v>33</v>
      </c>
      <c r="AA38" s="156"/>
      <c r="AB38" s="152">
        <f aca="true" t="shared" si="35" ref="AB38:AB60">AC38-Y38</f>
        <v>11</v>
      </c>
      <c r="AC38" s="151">
        <f aca="true" t="shared" si="36" ref="AC38:AC60">Z38-AA38</f>
        <v>33</v>
      </c>
      <c r="AD38" s="156">
        <v>45</v>
      </c>
      <c r="AE38" s="156"/>
      <c r="AF38" s="152">
        <f aca="true" t="shared" si="37" ref="AF38:AF60">AG38-AC38</f>
        <v>12</v>
      </c>
      <c r="AG38" s="151">
        <f aca="true" t="shared" si="38" ref="AG38:AG60">AD38-AE38</f>
        <v>45</v>
      </c>
      <c r="AH38" s="156">
        <v>54</v>
      </c>
      <c r="AI38" s="156"/>
      <c r="AJ38" s="152">
        <f aca="true" t="shared" si="39" ref="AJ38:AJ60">AK38-AG38</f>
        <v>9</v>
      </c>
      <c r="AK38" s="151">
        <f aca="true" t="shared" si="40" ref="AK38:AK60">AH38-AI38</f>
        <v>54</v>
      </c>
      <c r="AL38" s="156">
        <v>58</v>
      </c>
      <c r="AM38" s="156"/>
      <c r="AN38" s="152">
        <f aca="true" t="shared" si="41" ref="AN38:AN60">AO38-AK38</f>
        <v>4</v>
      </c>
      <c r="AO38" s="151">
        <f aca="true" t="shared" si="42" ref="AO38:AO60">AL38-AM38</f>
        <v>58</v>
      </c>
      <c r="AP38" s="156">
        <v>65</v>
      </c>
      <c r="AQ38" s="156"/>
      <c r="AR38" s="152">
        <f aca="true" t="shared" si="43" ref="AR38:AR60">AS38-AO38</f>
        <v>7</v>
      </c>
      <c r="AS38" s="151">
        <f aca="true" t="shared" si="44" ref="AS38:AS60">AP38-AQ38</f>
        <v>65</v>
      </c>
      <c r="AT38" s="156">
        <v>85</v>
      </c>
      <c r="AU38" s="156"/>
      <c r="AV38" s="153">
        <f aca="true" t="shared" si="45" ref="AV38:AV60">AX38-AS38</f>
        <v>20</v>
      </c>
      <c r="AW38" s="171">
        <f t="shared" si="22"/>
        <v>185.71428571428572</v>
      </c>
      <c r="AX38" s="154">
        <f aca="true" t="shared" si="46" ref="AX38:AX60">AT38-AU38</f>
        <v>85</v>
      </c>
    </row>
    <row r="39" spans="1:50" ht="13.5" customHeight="1">
      <c r="A39" s="148">
        <v>34</v>
      </c>
      <c r="B39" s="163" t="s">
        <v>391</v>
      </c>
      <c r="C39" s="158">
        <v>5</v>
      </c>
      <c r="D39" s="158"/>
      <c r="E39" s="152">
        <f t="shared" si="24"/>
        <v>5</v>
      </c>
      <c r="F39" s="158">
        <v>8</v>
      </c>
      <c r="G39" s="158"/>
      <c r="H39" s="152">
        <f t="shared" si="25"/>
        <v>3</v>
      </c>
      <c r="I39" s="151">
        <f t="shared" si="26"/>
        <v>8</v>
      </c>
      <c r="J39" s="158">
        <v>14</v>
      </c>
      <c r="K39" s="158"/>
      <c r="L39" s="152">
        <f t="shared" si="27"/>
        <v>6</v>
      </c>
      <c r="M39" s="151">
        <f t="shared" si="28"/>
        <v>14</v>
      </c>
      <c r="N39" s="158">
        <v>18</v>
      </c>
      <c r="O39" s="158"/>
      <c r="P39" s="152">
        <f t="shared" si="29"/>
        <v>4</v>
      </c>
      <c r="Q39" s="151">
        <f t="shared" si="30"/>
        <v>18</v>
      </c>
      <c r="R39" s="158">
        <v>23</v>
      </c>
      <c r="S39" s="158"/>
      <c r="T39" s="152">
        <f t="shared" si="31"/>
        <v>5</v>
      </c>
      <c r="U39" s="151">
        <f t="shared" si="32"/>
        <v>23</v>
      </c>
      <c r="V39" s="158">
        <v>27</v>
      </c>
      <c r="W39" s="158"/>
      <c r="X39" s="152">
        <f t="shared" si="33"/>
        <v>4</v>
      </c>
      <c r="Y39" s="151">
        <f t="shared" si="34"/>
        <v>27</v>
      </c>
      <c r="Z39" s="158">
        <v>35</v>
      </c>
      <c r="AA39" s="158"/>
      <c r="AB39" s="152">
        <f t="shared" si="35"/>
        <v>8</v>
      </c>
      <c r="AC39" s="151">
        <f t="shared" si="36"/>
        <v>35</v>
      </c>
      <c r="AD39" s="158">
        <v>46</v>
      </c>
      <c r="AE39" s="158"/>
      <c r="AF39" s="152">
        <f t="shared" si="37"/>
        <v>11</v>
      </c>
      <c r="AG39" s="151">
        <f t="shared" si="38"/>
        <v>46</v>
      </c>
      <c r="AH39" s="158">
        <v>50</v>
      </c>
      <c r="AI39" s="158"/>
      <c r="AJ39" s="152">
        <f t="shared" si="39"/>
        <v>4</v>
      </c>
      <c r="AK39" s="151">
        <f t="shared" si="40"/>
        <v>50</v>
      </c>
      <c r="AL39" s="158">
        <v>53</v>
      </c>
      <c r="AM39" s="158"/>
      <c r="AN39" s="152">
        <f t="shared" si="41"/>
        <v>3</v>
      </c>
      <c r="AO39" s="151">
        <f t="shared" si="42"/>
        <v>53</v>
      </c>
      <c r="AP39" s="158">
        <v>56</v>
      </c>
      <c r="AQ39" s="158"/>
      <c r="AR39" s="152">
        <f t="shared" si="43"/>
        <v>3</v>
      </c>
      <c r="AS39" s="151">
        <f t="shared" si="44"/>
        <v>56</v>
      </c>
      <c r="AT39" s="158">
        <v>57</v>
      </c>
      <c r="AU39" s="158"/>
      <c r="AV39" s="153">
        <f t="shared" si="45"/>
        <v>1</v>
      </c>
      <c r="AW39" s="171">
        <f t="shared" si="22"/>
        <v>-66.66666666666667</v>
      </c>
      <c r="AX39" s="154">
        <f t="shared" si="46"/>
        <v>57</v>
      </c>
    </row>
    <row r="40" spans="1:50" ht="13.5" customHeight="1">
      <c r="A40" s="148">
        <v>35</v>
      </c>
      <c r="B40" s="158" t="s">
        <v>392</v>
      </c>
      <c r="C40" s="158">
        <v>7</v>
      </c>
      <c r="D40" s="158"/>
      <c r="E40" s="152">
        <f t="shared" si="24"/>
        <v>7</v>
      </c>
      <c r="F40" s="158">
        <v>7</v>
      </c>
      <c r="G40" s="158"/>
      <c r="H40" s="152">
        <f t="shared" si="25"/>
        <v>0</v>
      </c>
      <c r="I40" s="151">
        <f t="shared" si="26"/>
        <v>7</v>
      </c>
      <c r="J40" s="158">
        <v>7</v>
      </c>
      <c r="K40" s="158"/>
      <c r="L40" s="152">
        <f t="shared" si="27"/>
        <v>0</v>
      </c>
      <c r="M40" s="151">
        <f t="shared" si="28"/>
        <v>7</v>
      </c>
      <c r="N40" s="158">
        <v>9</v>
      </c>
      <c r="O40" s="158"/>
      <c r="P40" s="152">
        <f t="shared" si="29"/>
        <v>2</v>
      </c>
      <c r="Q40" s="151">
        <f t="shared" si="30"/>
        <v>9</v>
      </c>
      <c r="R40" s="158">
        <v>16</v>
      </c>
      <c r="S40" s="158">
        <v>1</v>
      </c>
      <c r="T40" s="152">
        <f t="shared" si="31"/>
        <v>6</v>
      </c>
      <c r="U40" s="151">
        <f t="shared" si="32"/>
        <v>15</v>
      </c>
      <c r="V40" s="158">
        <v>18</v>
      </c>
      <c r="W40" s="158">
        <v>1</v>
      </c>
      <c r="X40" s="152">
        <f t="shared" si="33"/>
        <v>2</v>
      </c>
      <c r="Y40" s="151">
        <f t="shared" si="34"/>
        <v>17</v>
      </c>
      <c r="Z40" s="158">
        <v>29</v>
      </c>
      <c r="AA40" s="158">
        <v>2</v>
      </c>
      <c r="AB40" s="152">
        <f t="shared" si="35"/>
        <v>10</v>
      </c>
      <c r="AC40" s="151">
        <f t="shared" si="36"/>
        <v>27</v>
      </c>
      <c r="AD40" s="158">
        <v>33</v>
      </c>
      <c r="AE40" s="158">
        <v>1</v>
      </c>
      <c r="AF40" s="152">
        <f t="shared" si="37"/>
        <v>5</v>
      </c>
      <c r="AG40" s="151">
        <f t="shared" si="38"/>
        <v>32</v>
      </c>
      <c r="AH40" s="158">
        <v>34</v>
      </c>
      <c r="AI40" s="158">
        <v>2</v>
      </c>
      <c r="AJ40" s="152">
        <f t="shared" si="39"/>
        <v>0</v>
      </c>
      <c r="AK40" s="151">
        <f t="shared" si="40"/>
        <v>32</v>
      </c>
      <c r="AL40" s="158">
        <v>34</v>
      </c>
      <c r="AM40" s="158">
        <v>2</v>
      </c>
      <c r="AN40" s="152">
        <f t="shared" si="41"/>
        <v>0</v>
      </c>
      <c r="AO40" s="151">
        <f t="shared" si="42"/>
        <v>32</v>
      </c>
      <c r="AP40" s="158">
        <v>35</v>
      </c>
      <c r="AQ40" s="158">
        <v>2</v>
      </c>
      <c r="AR40" s="152">
        <f t="shared" si="43"/>
        <v>1</v>
      </c>
      <c r="AS40" s="151">
        <f t="shared" si="44"/>
        <v>33</v>
      </c>
      <c r="AT40" s="158">
        <v>37</v>
      </c>
      <c r="AU40" s="158">
        <v>3</v>
      </c>
      <c r="AV40" s="153">
        <f t="shared" si="45"/>
        <v>1</v>
      </c>
      <c r="AW40" s="171">
        <f t="shared" si="22"/>
        <v>0</v>
      </c>
      <c r="AX40" s="154">
        <f t="shared" si="46"/>
        <v>34</v>
      </c>
    </row>
    <row r="41" spans="1:50" ht="13.5" customHeight="1">
      <c r="A41" s="148">
        <v>36</v>
      </c>
      <c r="B41" s="163" t="s">
        <v>393</v>
      </c>
      <c r="C41" s="156">
        <v>4</v>
      </c>
      <c r="D41" s="156"/>
      <c r="E41" s="152">
        <f t="shared" si="24"/>
        <v>4</v>
      </c>
      <c r="F41" s="156">
        <v>7</v>
      </c>
      <c r="G41" s="156"/>
      <c r="H41" s="152">
        <f t="shared" si="25"/>
        <v>3</v>
      </c>
      <c r="I41" s="151">
        <f t="shared" si="26"/>
        <v>7</v>
      </c>
      <c r="J41" s="156">
        <v>10</v>
      </c>
      <c r="K41" s="156"/>
      <c r="L41" s="152">
        <f t="shared" si="27"/>
        <v>3</v>
      </c>
      <c r="M41" s="151">
        <f t="shared" si="28"/>
        <v>10</v>
      </c>
      <c r="N41" s="156">
        <v>12</v>
      </c>
      <c r="O41" s="156"/>
      <c r="P41" s="152">
        <f t="shared" si="29"/>
        <v>2</v>
      </c>
      <c r="Q41" s="151">
        <f t="shared" si="30"/>
        <v>12</v>
      </c>
      <c r="R41" s="156">
        <v>14</v>
      </c>
      <c r="S41" s="156"/>
      <c r="T41" s="152">
        <f t="shared" si="31"/>
        <v>2</v>
      </c>
      <c r="U41" s="151">
        <f t="shared" si="32"/>
        <v>14</v>
      </c>
      <c r="V41" s="156">
        <v>16</v>
      </c>
      <c r="W41" s="156"/>
      <c r="X41" s="152">
        <f t="shared" si="33"/>
        <v>2</v>
      </c>
      <c r="Y41" s="151">
        <f t="shared" si="34"/>
        <v>16</v>
      </c>
      <c r="Z41" s="156">
        <v>20</v>
      </c>
      <c r="AA41" s="156"/>
      <c r="AB41" s="152">
        <f t="shared" si="35"/>
        <v>4</v>
      </c>
      <c r="AC41" s="151">
        <f t="shared" si="36"/>
        <v>20</v>
      </c>
      <c r="AD41" s="156">
        <v>25</v>
      </c>
      <c r="AE41" s="156"/>
      <c r="AF41" s="152">
        <f t="shared" si="37"/>
        <v>5</v>
      </c>
      <c r="AG41" s="151">
        <f t="shared" si="38"/>
        <v>25</v>
      </c>
      <c r="AH41" s="156">
        <v>27</v>
      </c>
      <c r="AI41" s="156"/>
      <c r="AJ41" s="152">
        <f t="shared" si="39"/>
        <v>2</v>
      </c>
      <c r="AK41" s="151">
        <f t="shared" si="40"/>
        <v>27</v>
      </c>
      <c r="AL41" s="156">
        <v>28</v>
      </c>
      <c r="AM41" s="156"/>
      <c r="AN41" s="152">
        <f t="shared" si="41"/>
        <v>1</v>
      </c>
      <c r="AO41" s="151">
        <f t="shared" si="42"/>
        <v>28</v>
      </c>
      <c r="AP41" s="156">
        <v>30</v>
      </c>
      <c r="AQ41" s="156"/>
      <c r="AR41" s="152">
        <f t="shared" si="43"/>
        <v>2</v>
      </c>
      <c r="AS41" s="151">
        <f t="shared" si="44"/>
        <v>30</v>
      </c>
      <c r="AT41" s="156">
        <v>31</v>
      </c>
      <c r="AU41" s="156"/>
      <c r="AV41" s="153">
        <f t="shared" si="45"/>
        <v>1</v>
      </c>
      <c r="AW41" s="171">
        <f t="shared" si="22"/>
        <v>-50</v>
      </c>
      <c r="AX41" s="154">
        <f t="shared" si="46"/>
        <v>31</v>
      </c>
    </row>
    <row r="42" spans="1:50" ht="13.5" customHeight="1">
      <c r="A42" s="148">
        <v>37</v>
      </c>
      <c r="B42" s="163" t="s">
        <v>395</v>
      </c>
      <c r="C42" s="156">
        <v>2</v>
      </c>
      <c r="D42" s="156"/>
      <c r="E42" s="152">
        <f t="shared" si="24"/>
        <v>2</v>
      </c>
      <c r="F42" s="156">
        <v>4</v>
      </c>
      <c r="G42" s="156"/>
      <c r="H42" s="152">
        <f t="shared" si="25"/>
        <v>2</v>
      </c>
      <c r="I42" s="151">
        <f t="shared" si="26"/>
        <v>4</v>
      </c>
      <c r="J42" s="156">
        <v>6</v>
      </c>
      <c r="K42" s="156"/>
      <c r="L42" s="152">
        <f t="shared" si="27"/>
        <v>2</v>
      </c>
      <c r="M42" s="151">
        <f t="shared" si="28"/>
        <v>6</v>
      </c>
      <c r="N42" s="156">
        <v>11</v>
      </c>
      <c r="O42" s="156"/>
      <c r="P42" s="152">
        <f t="shared" si="29"/>
        <v>5</v>
      </c>
      <c r="Q42" s="151">
        <f t="shared" si="30"/>
        <v>11</v>
      </c>
      <c r="R42" s="156">
        <v>13</v>
      </c>
      <c r="S42" s="156"/>
      <c r="T42" s="152">
        <f t="shared" si="31"/>
        <v>2</v>
      </c>
      <c r="U42" s="151">
        <f t="shared" si="32"/>
        <v>13</v>
      </c>
      <c r="V42" s="156">
        <v>16</v>
      </c>
      <c r="W42" s="156"/>
      <c r="X42" s="152">
        <f t="shared" si="33"/>
        <v>3</v>
      </c>
      <c r="Y42" s="151">
        <f t="shared" si="34"/>
        <v>16</v>
      </c>
      <c r="Z42" s="156">
        <v>18</v>
      </c>
      <c r="AA42" s="156"/>
      <c r="AB42" s="152">
        <f t="shared" si="35"/>
        <v>2</v>
      </c>
      <c r="AC42" s="151">
        <f t="shared" si="36"/>
        <v>18</v>
      </c>
      <c r="AD42" s="156">
        <v>23</v>
      </c>
      <c r="AE42" s="156"/>
      <c r="AF42" s="152">
        <f t="shared" si="37"/>
        <v>5</v>
      </c>
      <c r="AG42" s="151">
        <f t="shared" si="38"/>
        <v>23</v>
      </c>
      <c r="AH42" s="156">
        <v>23</v>
      </c>
      <c r="AI42" s="156"/>
      <c r="AJ42" s="152">
        <f t="shared" si="39"/>
        <v>0</v>
      </c>
      <c r="AK42" s="151">
        <f t="shared" si="40"/>
        <v>23</v>
      </c>
      <c r="AL42" s="156">
        <v>23</v>
      </c>
      <c r="AM42" s="156"/>
      <c r="AN42" s="152">
        <f t="shared" si="41"/>
        <v>0</v>
      </c>
      <c r="AO42" s="151">
        <f t="shared" si="42"/>
        <v>23</v>
      </c>
      <c r="AP42" s="156">
        <v>24</v>
      </c>
      <c r="AQ42" s="156"/>
      <c r="AR42" s="152">
        <f t="shared" si="43"/>
        <v>1</v>
      </c>
      <c r="AS42" s="151">
        <f t="shared" si="44"/>
        <v>24</v>
      </c>
      <c r="AT42" s="156">
        <v>27</v>
      </c>
      <c r="AU42" s="156"/>
      <c r="AV42" s="153">
        <f t="shared" si="45"/>
        <v>3</v>
      </c>
      <c r="AW42" s="171">
        <f t="shared" si="22"/>
        <v>200</v>
      </c>
      <c r="AX42" s="154">
        <f t="shared" si="46"/>
        <v>27</v>
      </c>
    </row>
    <row r="43" spans="1:50" ht="13.5" customHeight="1">
      <c r="A43" s="148">
        <v>38</v>
      </c>
      <c r="B43" s="163" t="s">
        <v>394</v>
      </c>
      <c r="C43" s="158">
        <v>2</v>
      </c>
      <c r="D43" s="158"/>
      <c r="E43" s="152">
        <f t="shared" si="24"/>
        <v>2</v>
      </c>
      <c r="F43" s="158">
        <v>3</v>
      </c>
      <c r="G43" s="158"/>
      <c r="H43" s="152">
        <f t="shared" si="25"/>
        <v>1</v>
      </c>
      <c r="I43" s="151">
        <f t="shared" si="26"/>
        <v>3</v>
      </c>
      <c r="J43" s="158">
        <v>6</v>
      </c>
      <c r="K43" s="158">
        <v>1</v>
      </c>
      <c r="L43" s="152">
        <f t="shared" si="27"/>
        <v>2</v>
      </c>
      <c r="M43" s="151">
        <f t="shared" si="28"/>
        <v>5</v>
      </c>
      <c r="N43" s="158">
        <v>9</v>
      </c>
      <c r="O43" s="158"/>
      <c r="P43" s="152">
        <f t="shared" si="29"/>
        <v>4</v>
      </c>
      <c r="Q43" s="151">
        <f t="shared" si="30"/>
        <v>9</v>
      </c>
      <c r="R43" s="158">
        <v>18</v>
      </c>
      <c r="S43" s="158"/>
      <c r="T43" s="152">
        <f t="shared" si="31"/>
        <v>9</v>
      </c>
      <c r="U43" s="151">
        <f t="shared" si="32"/>
        <v>18</v>
      </c>
      <c r="V43" s="158">
        <v>21</v>
      </c>
      <c r="W43" s="158">
        <v>2</v>
      </c>
      <c r="X43" s="152">
        <f t="shared" si="33"/>
        <v>1</v>
      </c>
      <c r="Y43" s="151">
        <f t="shared" si="34"/>
        <v>19</v>
      </c>
      <c r="Z43" s="158">
        <v>21</v>
      </c>
      <c r="AA43" s="158">
        <v>1</v>
      </c>
      <c r="AB43" s="152">
        <f t="shared" si="35"/>
        <v>1</v>
      </c>
      <c r="AC43" s="151">
        <f t="shared" si="36"/>
        <v>20</v>
      </c>
      <c r="AD43" s="158">
        <v>24</v>
      </c>
      <c r="AE43" s="158">
        <v>1</v>
      </c>
      <c r="AF43" s="152">
        <f t="shared" si="37"/>
        <v>3</v>
      </c>
      <c r="AG43" s="151">
        <f t="shared" si="38"/>
        <v>23</v>
      </c>
      <c r="AH43" s="158">
        <v>25</v>
      </c>
      <c r="AI43" s="158">
        <v>1</v>
      </c>
      <c r="AJ43" s="152">
        <f t="shared" si="39"/>
        <v>1</v>
      </c>
      <c r="AK43" s="151">
        <f t="shared" si="40"/>
        <v>24</v>
      </c>
      <c r="AL43" s="158">
        <v>26</v>
      </c>
      <c r="AM43" s="158">
        <v>1</v>
      </c>
      <c r="AN43" s="152">
        <f t="shared" si="41"/>
        <v>1</v>
      </c>
      <c r="AO43" s="151">
        <f t="shared" si="42"/>
        <v>25</v>
      </c>
      <c r="AP43" s="158">
        <v>28</v>
      </c>
      <c r="AQ43" s="158">
        <v>1</v>
      </c>
      <c r="AR43" s="152">
        <f t="shared" si="43"/>
        <v>2</v>
      </c>
      <c r="AS43" s="151">
        <f t="shared" si="44"/>
        <v>27</v>
      </c>
      <c r="AT43" s="158">
        <v>28</v>
      </c>
      <c r="AU43" s="158">
        <v>2</v>
      </c>
      <c r="AV43" s="153">
        <f t="shared" si="45"/>
        <v>-1</v>
      </c>
      <c r="AW43" s="171">
        <f t="shared" si="22"/>
        <v>-150</v>
      </c>
      <c r="AX43" s="154">
        <f t="shared" si="46"/>
        <v>26</v>
      </c>
    </row>
    <row r="44" spans="1:50" ht="13.5" customHeight="1">
      <c r="A44" s="148">
        <v>39</v>
      </c>
      <c r="B44" s="163" t="s">
        <v>396</v>
      </c>
      <c r="C44" s="158">
        <v>1</v>
      </c>
      <c r="D44" s="158"/>
      <c r="E44" s="152">
        <f t="shared" si="24"/>
        <v>1</v>
      </c>
      <c r="F44" s="158">
        <v>1</v>
      </c>
      <c r="G44" s="158"/>
      <c r="H44" s="152">
        <f t="shared" si="25"/>
        <v>0</v>
      </c>
      <c r="I44" s="151">
        <f t="shared" si="26"/>
        <v>1</v>
      </c>
      <c r="J44" s="158">
        <v>4</v>
      </c>
      <c r="K44" s="158"/>
      <c r="L44" s="152">
        <f t="shared" si="27"/>
        <v>3</v>
      </c>
      <c r="M44" s="151">
        <f t="shared" si="28"/>
        <v>4</v>
      </c>
      <c r="N44" s="158">
        <v>7</v>
      </c>
      <c r="O44" s="158"/>
      <c r="P44" s="152">
        <f t="shared" si="29"/>
        <v>3</v>
      </c>
      <c r="Q44" s="151">
        <f t="shared" si="30"/>
        <v>7</v>
      </c>
      <c r="R44" s="158">
        <v>8</v>
      </c>
      <c r="S44" s="158"/>
      <c r="T44" s="152">
        <f t="shared" si="31"/>
        <v>1</v>
      </c>
      <c r="U44" s="151">
        <f t="shared" si="32"/>
        <v>8</v>
      </c>
      <c r="V44" s="158">
        <v>12</v>
      </c>
      <c r="W44" s="158"/>
      <c r="X44" s="152">
        <f t="shared" si="33"/>
        <v>4</v>
      </c>
      <c r="Y44" s="151">
        <f t="shared" si="34"/>
        <v>12</v>
      </c>
      <c r="Z44" s="158">
        <v>13</v>
      </c>
      <c r="AA44" s="158"/>
      <c r="AB44" s="152">
        <f t="shared" si="35"/>
        <v>1</v>
      </c>
      <c r="AC44" s="151">
        <f t="shared" si="36"/>
        <v>13</v>
      </c>
      <c r="AD44" s="158">
        <v>15</v>
      </c>
      <c r="AE44" s="158"/>
      <c r="AF44" s="152">
        <f t="shared" si="37"/>
        <v>2</v>
      </c>
      <c r="AG44" s="151">
        <f t="shared" si="38"/>
        <v>15</v>
      </c>
      <c r="AH44" s="158">
        <v>15</v>
      </c>
      <c r="AI44" s="158"/>
      <c r="AJ44" s="152">
        <f t="shared" si="39"/>
        <v>0</v>
      </c>
      <c r="AK44" s="151">
        <f t="shared" si="40"/>
        <v>15</v>
      </c>
      <c r="AL44" s="158">
        <v>17</v>
      </c>
      <c r="AM44" s="158"/>
      <c r="AN44" s="152">
        <f t="shared" si="41"/>
        <v>2</v>
      </c>
      <c r="AO44" s="151">
        <f t="shared" si="42"/>
        <v>17</v>
      </c>
      <c r="AP44" s="158">
        <v>18</v>
      </c>
      <c r="AQ44" s="158"/>
      <c r="AR44" s="152">
        <f t="shared" si="43"/>
        <v>1</v>
      </c>
      <c r="AS44" s="151">
        <f t="shared" si="44"/>
        <v>18</v>
      </c>
      <c r="AT44" s="158">
        <v>19</v>
      </c>
      <c r="AU44" s="158"/>
      <c r="AV44" s="153">
        <f t="shared" si="45"/>
        <v>1</v>
      </c>
      <c r="AW44" s="171">
        <f t="shared" si="22"/>
        <v>0</v>
      </c>
      <c r="AX44" s="154">
        <f t="shared" si="46"/>
        <v>19</v>
      </c>
    </row>
    <row r="45" spans="1:50" ht="13.5" customHeight="1">
      <c r="A45" s="148">
        <v>40</v>
      </c>
      <c r="B45" s="163" t="s">
        <v>39</v>
      </c>
      <c r="C45" s="158">
        <v>2</v>
      </c>
      <c r="D45" s="158"/>
      <c r="E45" s="152">
        <f t="shared" si="24"/>
        <v>2</v>
      </c>
      <c r="F45" s="158">
        <v>4</v>
      </c>
      <c r="G45" s="158"/>
      <c r="H45" s="152">
        <f t="shared" si="25"/>
        <v>2</v>
      </c>
      <c r="I45" s="151">
        <f t="shared" si="26"/>
        <v>4</v>
      </c>
      <c r="J45" s="158">
        <v>5</v>
      </c>
      <c r="K45" s="158"/>
      <c r="L45" s="152">
        <f t="shared" si="27"/>
        <v>1</v>
      </c>
      <c r="M45" s="151">
        <f t="shared" si="28"/>
        <v>5</v>
      </c>
      <c r="N45" s="158">
        <v>6</v>
      </c>
      <c r="O45" s="158"/>
      <c r="P45" s="152">
        <f t="shared" si="29"/>
        <v>1</v>
      </c>
      <c r="Q45" s="151">
        <f t="shared" si="30"/>
        <v>6</v>
      </c>
      <c r="R45" s="158">
        <v>8</v>
      </c>
      <c r="S45" s="158"/>
      <c r="T45" s="152">
        <f t="shared" si="31"/>
        <v>2</v>
      </c>
      <c r="U45" s="151">
        <f t="shared" si="32"/>
        <v>8</v>
      </c>
      <c r="V45" s="158">
        <v>10</v>
      </c>
      <c r="W45" s="158"/>
      <c r="X45" s="152">
        <f t="shared" si="33"/>
        <v>2</v>
      </c>
      <c r="Y45" s="151">
        <f t="shared" si="34"/>
        <v>10</v>
      </c>
      <c r="Z45" s="158">
        <v>10</v>
      </c>
      <c r="AA45" s="158"/>
      <c r="AB45" s="152">
        <f t="shared" si="35"/>
        <v>0</v>
      </c>
      <c r="AC45" s="151">
        <f t="shared" si="36"/>
        <v>10</v>
      </c>
      <c r="AD45" s="158">
        <v>13</v>
      </c>
      <c r="AE45" s="158"/>
      <c r="AF45" s="152">
        <f t="shared" si="37"/>
        <v>3</v>
      </c>
      <c r="AG45" s="151">
        <f t="shared" si="38"/>
        <v>13</v>
      </c>
      <c r="AH45" s="158">
        <v>13</v>
      </c>
      <c r="AI45" s="158"/>
      <c r="AJ45" s="152">
        <f t="shared" si="39"/>
        <v>0</v>
      </c>
      <c r="AK45" s="151">
        <f t="shared" si="40"/>
        <v>13</v>
      </c>
      <c r="AL45" s="158">
        <v>16</v>
      </c>
      <c r="AM45" s="158"/>
      <c r="AN45" s="152">
        <f t="shared" si="41"/>
        <v>3</v>
      </c>
      <c r="AO45" s="151">
        <f t="shared" si="42"/>
        <v>16</v>
      </c>
      <c r="AP45" s="158">
        <v>17</v>
      </c>
      <c r="AQ45" s="158"/>
      <c r="AR45" s="152">
        <f t="shared" si="43"/>
        <v>1</v>
      </c>
      <c r="AS45" s="151">
        <f t="shared" si="44"/>
        <v>17</v>
      </c>
      <c r="AT45" s="158">
        <v>17</v>
      </c>
      <c r="AU45" s="158"/>
      <c r="AV45" s="153">
        <f t="shared" si="45"/>
        <v>0</v>
      </c>
      <c r="AW45" s="171">
        <f t="shared" si="22"/>
        <v>-100</v>
      </c>
      <c r="AX45" s="154">
        <f t="shared" si="46"/>
        <v>17</v>
      </c>
    </row>
    <row r="46" spans="1:50" ht="13.5" customHeight="1">
      <c r="A46" s="148">
        <v>41</v>
      </c>
      <c r="B46" s="163" t="s">
        <v>397</v>
      </c>
      <c r="C46" s="158">
        <v>3</v>
      </c>
      <c r="D46" s="158"/>
      <c r="E46" s="152">
        <f t="shared" si="24"/>
        <v>3</v>
      </c>
      <c r="F46" s="158">
        <v>4</v>
      </c>
      <c r="G46" s="158"/>
      <c r="H46" s="152">
        <f t="shared" si="25"/>
        <v>1</v>
      </c>
      <c r="I46" s="151">
        <f t="shared" si="26"/>
        <v>4</v>
      </c>
      <c r="J46" s="158">
        <v>4</v>
      </c>
      <c r="K46" s="158"/>
      <c r="L46" s="152">
        <f t="shared" si="27"/>
        <v>0</v>
      </c>
      <c r="M46" s="151">
        <f t="shared" si="28"/>
        <v>4</v>
      </c>
      <c r="N46" s="158">
        <v>5</v>
      </c>
      <c r="O46" s="158"/>
      <c r="P46" s="152">
        <f t="shared" si="29"/>
        <v>1</v>
      </c>
      <c r="Q46" s="151">
        <f t="shared" si="30"/>
        <v>5</v>
      </c>
      <c r="R46" s="158">
        <v>6</v>
      </c>
      <c r="S46" s="158"/>
      <c r="T46" s="152">
        <f t="shared" si="31"/>
        <v>1</v>
      </c>
      <c r="U46" s="151">
        <f t="shared" si="32"/>
        <v>6</v>
      </c>
      <c r="V46" s="158">
        <v>8</v>
      </c>
      <c r="W46" s="158"/>
      <c r="X46" s="152">
        <f t="shared" si="33"/>
        <v>2</v>
      </c>
      <c r="Y46" s="151">
        <f t="shared" si="34"/>
        <v>8</v>
      </c>
      <c r="Z46" s="158">
        <v>9</v>
      </c>
      <c r="AA46" s="158"/>
      <c r="AB46" s="152">
        <f t="shared" si="35"/>
        <v>1</v>
      </c>
      <c r="AC46" s="151">
        <f t="shared" si="36"/>
        <v>9</v>
      </c>
      <c r="AD46" s="158">
        <v>9</v>
      </c>
      <c r="AE46" s="158"/>
      <c r="AF46" s="152">
        <f t="shared" si="37"/>
        <v>0</v>
      </c>
      <c r="AG46" s="151">
        <f t="shared" si="38"/>
        <v>9</v>
      </c>
      <c r="AH46" s="158">
        <v>9</v>
      </c>
      <c r="AI46" s="158"/>
      <c r="AJ46" s="152">
        <f t="shared" si="39"/>
        <v>0</v>
      </c>
      <c r="AK46" s="151">
        <f t="shared" si="40"/>
        <v>9</v>
      </c>
      <c r="AL46" s="158">
        <v>10</v>
      </c>
      <c r="AM46" s="158"/>
      <c r="AN46" s="152">
        <f t="shared" si="41"/>
        <v>1</v>
      </c>
      <c r="AO46" s="151">
        <f t="shared" si="42"/>
        <v>10</v>
      </c>
      <c r="AP46" s="158">
        <v>11</v>
      </c>
      <c r="AQ46" s="158">
        <v>1</v>
      </c>
      <c r="AR46" s="152">
        <f t="shared" si="43"/>
        <v>0</v>
      </c>
      <c r="AS46" s="151">
        <f t="shared" si="44"/>
        <v>10</v>
      </c>
      <c r="AT46" s="158">
        <v>12</v>
      </c>
      <c r="AU46" s="158">
        <v>1</v>
      </c>
      <c r="AV46" s="153">
        <f t="shared" si="45"/>
        <v>1</v>
      </c>
      <c r="AW46" s="171"/>
      <c r="AX46" s="154">
        <f t="shared" si="46"/>
        <v>11</v>
      </c>
    </row>
    <row r="47" spans="1:50" ht="13.5" customHeight="1">
      <c r="A47" s="148">
        <v>42</v>
      </c>
      <c r="B47" s="163" t="s">
        <v>398</v>
      </c>
      <c r="C47" s="158"/>
      <c r="D47" s="158"/>
      <c r="E47" s="152">
        <f t="shared" si="24"/>
        <v>0</v>
      </c>
      <c r="F47" s="158">
        <v>1</v>
      </c>
      <c r="G47" s="158"/>
      <c r="H47" s="152">
        <f t="shared" si="25"/>
        <v>1</v>
      </c>
      <c r="I47" s="151">
        <f t="shared" si="26"/>
        <v>1</v>
      </c>
      <c r="J47" s="158">
        <v>1</v>
      </c>
      <c r="K47" s="158"/>
      <c r="L47" s="152">
        <f t="shared" si="27"/>
        <v>0</v>
      </c>
      <c r="M47" s="151">
        <f t="shared" si="28"/>
        <v>1</v>
      </c>
      <c r="N47" s="158">
        <v>2</v>
      </c>
      <c r="O47" s="158"/>
      <c r="P47" s="152">
        <f t="shared" si="29"/>
        <v>1</v>
      </c>
      <c r="Q47" s="151">
        <f t="shared" si="30"/>
        <v>2</v>
      </c>
      <c r="R47" s="158">
        <v>3</v>
      </c>
      <c r="S47" s="158"/>
      <c r="T47" s="152">
        <f t="shared" si="31"/>
        <v>1</v>
      </c>
      <c r="U47" s="151">
        <f t="shared" si="32"/>
        <v>3</v>
      </c>
      <c r="V47" s="158">
        <v>3</v>
      </c>
      <c r="W47" s="158"/>
      <c r="X47" s="152">
        <f t="shared" si="33"/>
        <v>0</v>
      </c>
      <c r="Y47" s="151">
        <f t="shared" si="34"/>
        <v>3</v>
      </c>
      <c r="Z47" s="158">
        <v>7</v>
      </c>
      <c r="AA47" s="158"/>
      <c r="AB47" s="152">
        <f t="shared" si="35"/>
        <v>4</v>
      </c>
      <c r="AC47" s="151">
        <f t="shared" si="36"/>
        <v>7</v>
      </c>
      <c r="AD47" s="158">
        <v>7</v>
      </c>
      <c r="AE47" s="158"/>
      <c r="AF47" s="152">
        <f t="shared" si="37"/>
        <v>0</v>
      </c>
      <c r="AG47" s="151">
        <f t="shared" si="38"/>
        <v>7</v>
      </c>
      <c r="AH47" s="158">
        <v>7</v>
      </c>
      <c r="AI47" s="158"/>
      <c r="AJ47" s="152">
        <f t="shared" si="39"/>
        <v>0</v>
      </c>
      <c r="AK47" s="151">
        <f t="shared" si="40"/>
        <v>7</v>
      </c>
      <c r="AL47" s="158">
        <v>7</v>
      </c>
      <c r="AM47" s="158"/>
      <c r="AN47" s="152">
        <f t="shared" si="41"/>
        <v>0</v>
      </c>
      <c r="AO47" s="151">
        <f t="shared" si="42"/>
        <v>7</v>
      </c>
      <c r="AP47" s="158">
        <v>7</v>
      </c>
      <c r="AQ47" s="158"/>
      <c r="AR47" s="152">
        <f t="shared" si="43"/>
        <v>0</v>
      </c>
      <c r="AS47" s="151">
        <f t="shared" si="44"/>
        <v>7</v>
      </c>
      <c r="AT47" s="158">
        <v>7</v>
      </c>
      <c r="AU47" s="158"/>
      <c r="AV47" s="153">
        <f t="shared" si="45"/>
        <v>0</v>
      </c>
      <c r="AW47" s="171"/>
      <c r="AX47" s="154">
        <f t="shared" si="46"/>
        <v>7</v>
      </c>
    </row>
    <row r="48" spans="1:50" ht="13.5" customHeight="1">
      <c r="A48" s="148">
        <v>43</v>
      </c>
      <c r="B48" s="163" t="s">
        <v>399</v>
      </c>
      <c r="C48" s="158"/>
      <c r="D48" s="158"/>
      <c r="E48" s="152">
        <f t="shared" si="24"/>
        <v>0</v>
      </c>
      <c r="F48" s="158">
        <v>1</v>
      </c>
      <c r="G48" s="158"/>
      <c r="H48" s="152">
        <f t="shared" si="25"/>
        <v>1</v>
      </c>
      <c r="I48" s="151">
        <f t="shared" si="26"/>
        <v>1</v>
      </c>
      <c r="J48" s="158">
        <v>2</v>
      </c>
      <c r="K48" s="158"/>
      <c r="L48" s="152">
        <f t="shared" si="27"/>
        <v>1</v>
      </c>
      <c r="M48" s="151">
        <f t="shared" si="28"/>
        <v>2</v>
      </c>
      <c r="N48" s="158">
        <v>2</v>
      </c>
      <c r="O48" s="158"/>
      <c r="P48" s="152">
        <f t="shared" si="29"/>
        <v>0</v>
      </c>
      <c r="Q48" s="151">
        <f t="shared" si="30"/>
        <v>2</v>
      </c>
      <c r="R48" s="158">
        <v>2</v>
      </c>
      <c r="S48" s="158"/>
      <c r="T48" s="152">
        <f t="shared" si="31"/>
        <v>0</v>
      </c>
      <c r="U48" s="151">
        <f t="shared" si="32"/>
        <v>2</v>
      </c>
      <c r="V48" s="158">
        <v>3</v>
      </c>
      <c r="W48" s="158"/>
      <c r="X48" s="152">
        <f t="shared" si="33"/>
        <v>1</v>
      </c>
      <c r="Y48" s="151">
        <f t="shared" si="34"/>
        <v>3</v>
      </c>
      <c r="Z48" s="158">
        <v>3</v>
      </c>
      <c r="AA48" s="158"/>
      <c r="AB48" s="152">
        <f t="shared" si="35"/>
        <v>0</v>
      </c>
      <c r="AC48" s="151">
        <f t="shared" si="36"/>
        <v>3</v>
      </c>
      <c r="AD48" s="158">
        <v>4</v>
      </c>
      <c r="AE48" s="158"/>
      <c r="AF48" s="152">
        <f t="shared" si="37"/>
        <v>1</v>
      </c>
      <c r="AG48" s="151">
        <f t="shared" si="38"/>
        <v>4</v>
      </c>
      <c r="AH48" s="158">
        <v>4</v>
      </c>
      <c r="AI48" s="158"/>
      <c r="AJ48" s="152">
        <f t="shared" si="39"/>
        <v>0</v>
      </c>
      <c r="AK48" s="151">
        <f t="shared" si="40"/>
        <v>4</v>
      </c>
      <c r="AL48" s="158">
        <v>4</v>
      </c>
      <c r="AM48" s="158"/>
      <c r="AN48" s="152">
        <f t="shared" si="41"/>
        <v>0</v>
      </c>
      <c r="AO48" s="151">
        <f t="shared" si="42"/>
        <v>4</v>
      </c>
      <c r="AP48" s="158">
        <v>4</v>
      </c>
      <c r="AQ48" s="158"/>
      <c r="AR48" s="152">
        <f t="shared" si="43"/>
        <v>0</v>
      </c>
      <c r="AS48" s="151">
        <f t="shared" si="44"/>
        <v>4</v>
      </c>
      <c r="AT48" s="158">
        <v>5</v>
      </c>
      <c r="AU48" s="158"/>
      <c r="AV48" s="153">
        <f t="shared" si="45"/>
        <v>1</v>
      </c>
      <c r="AW48" s="171"/>
      <c r="AX48" s="154">
        <f t="shared" si="46"/>
        <v>5</v>
      </c>
    </row>
    <row r="49" spans="1:50" ht="13.5" customHeight="1">
      <c r="A49" s="148">
        <v>44</v>
      </c>
      <c r="B49" s="163" t="s">
        <v>16</v>
      </c>
      <c r="C49" s="158"/>
      <c r="D49" s="158"/>
      <c r="E49" s="152">
        <f t="shared" si="24"/>
        <v>0</v>
      </c>
      <c r="F49" s="158">
        <v>3</v>
      </c>
      <c r="G49" s="158"/>
      <c r="H49" s="152">
        <f t="shared" si="25"/>
        <v>3</v>
      </c>
      <c r="I49" s="151">
        <f t="shared" si="26"/>
        <v>3</v>
      </c>
      <c r="J49" s="158">
        <v>3</v>
      </c>
      <c r="K49" s="158"/>
      <c r="L49" s="152">
        <f t="shared" si="27"/>
        <v>0</v>
      </c>
      <c r="M49" s="151">
        <f t="shared" si="28"/>
        <v>3</v>
      </c>
      <c r="N49" s="158">
        <v>3</v>
      </c>
      <c r="O49" s="158"/>
      <c r="P49" s="152">
        <f t="shared" si="29"/>
        <v>0</v>
      </c>
      <c r="Q49" s="151">
        <f t="shared" si="30"/>
        <v>3</v>
      </c>
      <c r="R49" s="158">
        <v>3</v>
      </c>
      <c r="S49" s="158"/>
      <c r="T49" s="152">
        <f t="shared" si="31"/>
        <v>0</v>
      </c>
      <c r="U49" s="151">
        <f t="shared" si="32"/>
        <v>3</v>
      </c>
      <c r="V49" s="158">
        <v>3</v>
      </c>
      <c r="W49" s="158"/>
      <c r="X49" s="152">
        <f t="shared" si="33"/>
        <v>0</v>
      </c>
      <c r="Y49" s="151">
        <f t="shared" si="34"/>
        <v>3</v>
      </c>
      <c r="Z49" s="158">
        <v>4</v>
      </c>
      <c r="AA49" s="158"/>
      <c r="AB49" s="152">
        <f t="shared" si="35"/>
        <v>1</v>
      </c>
      <c r="AC49" s="151">
        <f t="shared" si="36"/>
        <v>4</v>
      </c>
      <c r="AD49" s="158">
        <v>4</v>
      </c>
      <c r="AE49" s="158"/>
      <c r="AF49" s="152">
        <f t="shared" si="37"/>
        <v>0</v>
      </c>
      <c r="AG49" s="151">
        <f t="shared" si="38"/>
        <v>4</v>
      </c>
      <c r="AH49" s="158">
        <v>4</v>
      </c>
      <c r="AI49" s="158"/>
      <c r="AJ49" s="152">
        <f t="shared" si="39"/>
        <v>0</v>
      </c>
      <c r="AK49" s="151">
        <f t="shared" si="40"/>
        <v>4</v>
      </c>
      <c r="AL49" s="158">
        <v>4</v>
      </c>
      <c r="AM49" s="158"/>
      <c r="AN49" s="152">
        <f t="shared" si="41"/>
        <v>0</v>
      </c>
      <c r="AO49" s="151">
        <f t="shared" si="42"/>
        <v>4</v>
      </c>
      <c r="AP49" s="158">
        <v>4</v>
      </c>
      <c r="AQ49" s="158"/>
      <c r="AR49" s="152">
        <f t="shared" si="43"/>
        <v>0</v>
      </c>
      <c r="AS49" s="151">
        <f t="shared" si="44"/>
        <v>4</v>
      </c>
      <c r="AT49" s="158">
        <v>4</v>
      </c>
      <c r="AU49" s="158"/>
      <c r="AV49" s="153">
        <f t="shared" si="45"/>
        <v>0</v>
      </c>
      <c r="AW49" s="171"/>
      <c r="AX49" s="154">
        <f t="shared" si="46"/>
        <v>4</v>
      </c>
    </row>
    <row r="50" spans="1:50" ht="13.5" customHeight="1">
      <c r="A50" s="148">
        <v>45</v>
      </c>
      <c r="B50" s="163" t="s">
        <v>400</v>
      </c>
      <c r="C50" s="158"/>
      <c r="D50" s="158"/>
      <c r="E50" s="152">
        <f t="shared" si="24"/>
        <v>0</v>
      </c>
      <c r="F50" s="158"/>
      <c r="G50" s="158"/>
      <c r="H50" s="152">
        <f t="shared" si="25"/>
        <v>0</v>
      </c>
      <c r="I50" s="151">
        <f t="shared" si="26"/>
        <v>0</v>
      </c>
      <c r="J50" s="158">
        <v>1</v>
      </c>
      <c r="K50" s="158"/>
      <c r="L50" s="152">
        <f t="shared" si="27"/>
        <v>1</v>
      </c>
      <c r="M50" s="151">
        <f t="shared" si="28"/>
        <v>1</v>
      </c>
      <c r="N50" s="158">
        <v>1</v>
      </c>
      <c r="O50" s="158"/>
      <c r="P50" s="152">
        <f t="shared" si="29"/>
        <v>0</v>
      </c>
      <c r="Q50" s="151">
        <f t="shared" si="30"/>
        <v>1</v>
      </c>
      <c r="R50" s="158">
        <v>3</v>
      </c>
      <c r="S50" s="158"/>
      <c r="T50" s="152">
        <f t="shared" si="31"/>
        <v>2</v>
      </c>
      <c r="U50" s="151">
        <f t="shared" si="32"/>
        <v>3</v>
      </c>
      <c r="V50" s="158">
        <v>3</v>
      </c>
      <c r="W50" s="158"/>
      <c r="X50" s="152">
        <f t="shared" si="33"/>
        <v>0</v>
      </c>
      <c r="Y50" s="151">
        <f t="shared" si="34"/>
        <v>3</v>
      </c>
      <c r="Z50" s="158">
        <v>4</v>
      </c>
      <c r="AA50" s="158"/>
      <c r="AB50" s="152">
        <f t="shared" si="35"/>
        <v>1</v>
      </c>
      <c r="AC50" s="151">
        <f t="shared" si="36"/>
        <v>4</v>
      </c>
      <c r="AD50" s="158">
        <v>4</v>
      </c>
      <c r="AE50" s="158"/>
      <c r="AF50" s="152">
        <f t="shared" si="37"/>
        <v>0</v>
      </c>
      <c r="AG50" s="151">
        <f t="shared" si="38"/>
        <v>4</v>
      </c>
      <c r="AH50" s="158">
        <v>4</v>
      </c>
      <c r="AI50" s="158"/>
      <c r="AJ50" s="152">
        <f t="shared" si="39"/>
        <v>0</v>
      </c>
      <c r="AK50" s="151">
        <f t="shared" si="40"/>
        <v>4</v>
      </c>
      <c r="AL50" s="158">
        <v>4</v>
      </c>
      <c r="AM50" s="158"/>
      <c r="AN50" s="152">
        <f t="shared" si="41"/>
        <v>0</v>
      </c>
      <c r="AO50" s="151">
        <f t="shared" si="42"/>
        <v>4</v>
      </c>
      <c r="AP50" s="158">
        <v>4</v>
      </c>
      <c r="AQ50" s="158"/>
      <c r="AR50" s="152">
        <f t="shared" si="43"/>
        <v>0</v>
      </c>
      <c r="AS50" s="151">
        <f t="shared" si="44"/>
        <v>4</v>
      </c>
      <c r="AT50" s="158">
        <v>4</v>
      </c>
      <c r="AU50" s="158"/>
      <c r="AV50" s="153">
        <f t="shared" si="45"/>
        <v>0</v>
      </c>
      <c r="AW50" s="171"/>
      <c r="AX50" s="154">
        <f t="shared" si="46"/>
        <v>4</v>
      </c>
    </row>
    <row r="51" spans="1:50" ht="13.5" customHeight="1">
      <c r="A51" s="148">
        <v>46</v>
      </c>
      <c r="B51" s="158" t="s">
        <v>401</v>
      </c>
      <c r="C51" s="156"/>
      <c r="D51" s="156"/>
      <c r="E51" s="152">
        <f t="shared" si="24"/>
        <v>0</v>
      </c>
      <c r="F51" s="156"/>
      <c r="G51" s="156"/>
      <c r="H51" s="152">
        <f t="shared" si="25"/>
        <v>0</v>
      </c>
      <c r="I51" s="151">
        <f t="shared" si="26"/>
        <v>0</v>
      </c>
      <c r="J51" s="156"/>
      <c r="K51" s="156"/>
      <c r="L51" s="152">
        <f t="shared" si="27"/>
        <v>0</v>
      </c>
      <c r="M51" s="151">
        <f t="shared" si="28"/>
        <v>0</v>
      </c>
      <c r="N51" s="156">
        <v>1</v>
      </c>
      <c r="O51" s="156"/>
      <c r="P51" s="152">
        <f t="shared" si="29"/>
        <v>1</v>
      </c>
      <c r="Q51" s="151">
        <f t="shared" si="30"/>
        <v>1</v>
      </c>
      <c r="R51" s="156">
        <v>2</v>
      </c>
      <c r="S51" s="156"/>
      <c r="T51" s="152">
        <f t="shared" si="31"/>
        <v>1</v>
      </c>
      <c r="U51" s="151">
        <f t="shared" si="32"/>
        <v>2</v>
      </c>
      <c r="V51" s="156">
        <v>2</v>
      </c>
      <c r="W51" s="156"/>
      <c r="X51" s="152">
        <f t="shared" si="33"/>
        <v>0</v>
      </c>
      <c r="Y51" s="151">
        <f t="shared" si="34"/>
        <v>2</v>
      </c>
      <c r="Z51" s="156">
        <v>2</v>
      </c>
      <c r="AA51" s="156"/>
      <c r="AB51" s="152">
        <f t="shared" si="35"/>
        <v>0</v>
      </c>
      <c r="AC51" s="151">
        <f t="shared" si="36"/>
        <v>2</v>
      </c>
      <c r="AD51" s="156">
        <v>2</v>
      </c>
      <c r="AE51" s="156"/>
      <c r="AF51" s="152">
        <f t="shared" si="37"/>
        <v>0</v>
      </c>
      <c r="AG51" s="151">
        <f t="shared" si="38"/>
        <v>2</v>
      </c>
      <c r="AH51" s="156">
        <v>2</v>
      </c>
      <c r="AI51" s="156"/>
      <c r="AJ51" s="152">
        <f t="shared" si="39"/>
        <v>0</v>
      </c>
      <c r="AK51" s="151">
        <f t="shared" si="40"/>
        <v>2</v>
      </c>
      <c r="AL51" s="156">
        <v>2</v>
      </c>
      <c r="AM51" s="156"/>
      <c r="AN51" s="152">
        <f t="shared" si="41"/>
        <v>0</v>
      </c>
      <c r="AO51" s="151">
        <f t="shared" si="42"/>
        <v>2</v>
      </c>
      <c r="AP51" s="156">
        <v>2</v>
      </c>
      <c r="AQ51" s="156"/>
      <c r="AR51" s="152">
        <f t="shared" si="43"/>
        <v>0</v>
      </c>
      <c r="AS51" s="151">
        <f t="shared" si="44"/>
        <v>2</v>
      </c>
      <c r="AT51" s="156">
        <v>2</v>
      </c>
      <c r="AU51" s="156"/>
      <c r="AV51" s="153">
        <f t="shared" si="45"/>
        <v>0</v>
      </c>
      <c r="AW51" s="171"/>
      <c r="AX51" s="154">
        <f t="shared" si="46"/>
        <v>2</v>
      </c>
    </row>
    <row r="52" spans="1:50" ht="13.5" customHeight="1">
      <c r="A52" s="148">
        <v>47</v>
      </c>
      <c r="B52" s="163" t="s">
        <v>402</v>
      </c>
      <c r="C52" s="158"/>
      <c r="D52" s="158"/>
      <c r="E52" s="152">
        <f t="shared" si="24"/>
        <v>0</v>
      </c>
      <c r="F52" s="158"/>
      <c r="G52" s="158"/>
      <c r="H52" s="152">
        <f t="shared" si="25"/>
        <v>0</v>
      </c>
      <c r="I52" s="151">
        <f t="shared" si="26"/>
        <v>0</v>
      </c>
      <c r="J52" s="158"/>
      <c r="K52" s="158"/>
      <c r="L52" s="152">
        <f t="shared" si="27"/>
        <v>0</v>
      </c>
      <c r="M52" s="151">
        <f t="shared" si="28"/>
        <v>0</v>
      </c>
      <c r="N52" s="158"/>
      <c r="O52" s="158"/>
      <c r="P52" s="152">
        <f t="shared" si="29"/>
        <v>0</v>
      </c>
      <c r="Q52" s="151">
        <f t="shared" si="30"/>
        <v>0</v>
      </c>
      <c r="R52" s="158"/>
      <c r="S52" s="158"/>
      <c r="T52" s="152">
        <f t="shared" si="31"/>
        <v>0</v>
      </c>
      <c r="U52" s="151">
        <f t="shared" si="32"/>
        <v>0</v>
      </c>
      <c r="V52" s="158"/>
      <c r="W52" s="158"/>
      <c r="X52" s="152">
        <f t="shared" si="33"/>
        <v>0</v>
      </c>
      <c r="Y52" s="151">
        <f t="shared" si="34"/>
        <v>0</v>
      </c>
      <c r="Z52" s="158"/>
      <c r="AA52" s="158"/>
      <c r="AB52" s="152">
        <f t="shared" si="35"/>
        <v>0</v>
      </c>
      <c r="AC52" s="151">
        <f t="shared" si="36"/>
        <v>0</v>
      </c>
      <c r="AD52" s="158"/>
      <c r="AE52" s="158"/>
      <c r="AF52" s="152">
        <f t="shared" si="37"/>
        <v>0</v>
      </c>
      <c r="AG52" s="151">
        <f t="shared" si="38"/>
        <v>0</v>
      </c>
      <c r="AH52" s="158"/>
      <c r="AI52" s="158"/>
      <c r="AJ52" s="152">
        <f t="shared" si="39"/>
        <v>0</v>
      </c>
      <c r="AK52" s="151">
        <f t="shared" si="40"/>
        <v>0</v>
      </c>
      <c r="AL52" s="158">
        <v>1</v>
      </c>
      <c r="AM52" s="158"/>
      <c r="AN52" s="152">
        <f t="shared" si="41"/>
        <v>1</v>
      </c>
      <c r="AO52" s="151">
        <f t="shared" si="42"/>
        <v>1</v>
      </c>
      <c r="AP52" s="158">
        <v>1</v>
      </c>
      <c r="AQ52" s="158"/>
      <c r="AR52" s="152">
        <f t="shared" si="43"/>
        <v>0</v>
      </c>
      <c r="AS52" s="151">
        <f t="shared" si="44"/>
        <v>1</v>
      </c>
      <c r="AT52" s="158">
        <v>1</v>
      </c>
      <c r="AU52" s="158"/>
      <c r="AV52" s="153">
        <f t="shared" si="45"/>
        <v>0</v>
      </c>
      <c r="AW52" s="171"/>
      <c r="AX52" s="154">
        <f t="shared" si="46"/>
        <v>1</v>
      </c>
    </row>
    <row r="53" spans="1:50" ht="13.5" customHeight="1">
      <c r="A53" s="148">
        <v>48</v>
      </c>
      <c r="B53" s="163" t="s">
        <v>403</v>
      </c>
      <c r="C53" s="158"/>
      <c r="D53" s="158"/>
      <c r="E53" s="152">
        <f t="shared" si="24"/>
        <v>0</v>
      </c>
      <c r="F53" s="158"/>
      <c r="G53" s="158"/>
      <c r="H53" s="152">
        <f t="shared" si="25"/>
        <v>0</v>
      </c>
      <c r="I53" s="151">
        <f t="shared" si="26"/>
        <v>0</v>
      </c>
      <c r="J53" s="158"/>
      <c r="K53" s="158"/>
      <c r="L53" s="152">
        <f t="shared" si="27"/>
        <v>0</v>
      </c>
      <c r="M53" s="151">
        <f t="shared" si="28"/>
        <v>0</v>
      </c>
      <c r="N53" s="158">
        <v>1</v>
      </c>
      <c r="O53" s="158"/>
      <c r="P53" s="152">
        <f t="shared" si="29"/>
        <v>1</v>
      </c>
      <c r="Q53" s="151">
        <f t="shared" si="30"/>
        <v>1</v>
      </c>
      <c r="R53" s="158">
        <v>1</v>
      </c>
      <c r="S53" s="158"/>
      <c r="T53" s="152">
        <f t="shared" si="31"/>
        <v>0</v>
      </c>
      <c r="U53" s="151">
        <f t="shared" si="32"/>
        <v>1</v>
      </c>
      <c r="V53" s="158">
        <v>1</v>
      </c>
      <c r="W53" s="158"/>
      <c r="X53" s="152">
        <f t="shared" si="33"/>
        <v>0</v>
      </c>
      <c r="Y53" s="151">
        <f t="shared" si="34"/>
        <v>1</v>
      </c>
      <c r="Z53" s="158">
        <v>1</v>
      </c>
      <c r="AA53" s="158"/>
      <c r="AB53" s="152">
        <f t="shared" si="35"/>
        <v>0</v>
      </c>
      <c r="AC53" s="151">
        <f t="shared" si="36"/>
        <v>1</v>
      </c>
      <c r="AD53" s="158">
        <v>1</v>
      </c>
      <c r="AE53" s="158"/>
      <c r="AF53" s="152">
        <f t="shared" si="37"/>
        <v>0</v>
      </c>
      <c r="AG53" s="151">
        <f t="shared" si="38"/>
        <v>1</v>
      </c>
      <c r="AH53" s="158">
        <v>1</v>
      </c>
      <c r="AI53" s="158"/>
      <c r="AJ53" s="152">
        <f t="shared" si="39"/>
        <v>0</v>
      </c>
      <c r="AK53" s="151">
        <f t="shared" si="40"/>
        <v>1</v>
      </c>
      <c r="AL53" s="158">
        <v>1</v>
      </c>
      <c r="AM53" s="158"/>
      <c r="AN53" s="152">
        <f t="shared" si="41"/>
        <v>0</v>
      </c>
      <c r="AO53" s="151">
        <f t="shared" si="42"/>
        <v>1</v>
      </c>
      <c r="AP53" s="158">
        <v>1</v>
      </c>
      <c r="AQ53" s="158"/>
      <c r="AR53" s="152">
        <f t="shared" si="43"/>
        <v>0</v>
      </c>
      <c r="AS53" s="151">
        <f t="shared" si="44"/>
        <v>1</v>
      </c>
      <c r="AT53" s="158">
        <v>1</v>
      </c>
      <c r="AU53" s="158"/>
      <c r="AV53" s="153">
        <f t="shared" si="45"/>
        <v>0</v>
      </c>
      <c r="AW53" s="171"/>
      <c r="AX53" s="154">
        <f t="shared" si="46"/>
        <v>1</v>
      </c>
    </row>
    <row r="54" spans="1:50" ht="13.5" customHeight="1">
      <c r="A54" s="148">
        <v>49</v>
      </c>
      <c r="B54" s="163" t="s">
        <v>404</v>
      </c>
      <c r="C54" s="158"/>
      <c r="D54" s="158"/>
      <c r="E54" s="152">
        <f t="shared" si="24"/>
        <v>0</v>
      </c>
      <c r="F54" s="158"/>
      <c r="G54" s="158"/>
      <c r="H54" s="152">
        <f t="shared" si="25"/>
        <v>0</v>
      </c>
      <c r="I54" s="151">
        <f t="shared" si="26"/>
        <v>0</v>
      </c>
      <c r="J54" s="158"/>
      <c r="K54" s="158"/>
      <c r="L54" s="152">
        <f t="shared" si="27"/>
        <v>0</v>
      </c>
      <c r="M54" s="151">
        <f t="shared" si="28"/>
        <v>0</v>
      </c>
      <c r="N54" s="158"/>
      <c r="O54" s="158"/>
      <c r="P54" s="152">
        <f t="shared" si="29"/>
        <v>0</v>
      </c>
      <c r="Q54" s="151">
        <f t="shared" si="30"/>
        <v>0</v>
      </c>
      <c r="R54" s="158"/>
      <c r="S54" s="158"/>
      <c r="T54" s="152">
        <f t="shared" si="31"/>
        <v>0</v>
      </c>
      <c r="U54" s="151">
        <f t="shared" si="32"/>
        <v>0</v>
      </c>
      <c r="V54" s="158"/>
      <c r="W54" s="158"/>
      <c r="X54" s="152">
        <f t="shared" si="33"/>
        <v>0</v>
      </c>
      <c r="Y54" s="151">
        <f t="shared" si="34"/>
        <v>0</v>
      </c>
      <c r="Z54" s="158"/>
      <c r="AA54" s="158"/>
      <c r="AB54" s="152">
        <f t="shared" si="35"/>
        <v>0</v>
      </c>
      <c r="AC54" s="151">
        <f t="shared" si="36"/>
        <v>0</v>
      </c>
      <c r="AD54" s="158"/>
      <c r="AE54" s="158"/>
      <c r="AF54" s="152">
        <f t="shared" si="37"/>
        <v>0</v>
      </c>
      <c r="AG54" s="151">
        <f t="shared" si="38"/>
        <v>0</v>
      </c>
      <c r="AH54" s="158"/>
      <c r="AI54" s="158"/>
      <c r="AJ54" s="152">
        <f t="shared" si="39"/>
        <v>0</v>
      </c>
      <c r="AK54" s="151">
        <f t="shared" si="40"/>
        <v>0</v>
      </c>
      <c r="AL54" s="158">
        <v>1</v>
      </c>
      <c r="AM54" s="158"/>
      <c r="AN54" s="152">
        <f t="shared" si="41"/>
        <v>1</v>
      </c>
      <c r="AO54" s="151">
        <f t="shared" si="42"/>
        <v>1</v>
      </c>
      <c r="AP54" s="158">
        <v>1</v>
      </c>
      <c r="AQ54" s="158"/>
      <c r="AR54" s="152">
        <f t="shared" si="43"/>
        <v>0</v>
      </c>
      <c r="AS54" s="151">
        <f t="shared" si="44"/>
        <v>1</v>
      </c>
      <c r="AT54" s="158">
        <v>1</v>
      </c>
      <c r="AU54" s="158"/>
      <c r="AV54" s="153">
        <f t="shared" si="45"/>
        <v>0</v>
      </c>
      <c r="AW54" s="171"/>
      <c r="AX54" s="154">
        <f t="shared" si="46"/>
        <v>1</v>
      </c>
    </row>
    <row r="55" spans="1:50" ht="13.5" customHeight="1">
      <c r="A55" s="148">
        <v>50</v>
      </c>
      <c r="B55" s="163" t="s">
        <v>405</v>
      </c>
      <c r="C55" s="158"/>
      <c r="D55" s="158"/>
      <c r="E55" s="152">
        <f t="shared" si="24"/>
        <v>0</v>
      </c>
      <c r="F55" s="158"/>
      <c r="G55" s="158"/>
      <c r="H55" s="152">
        <f t="shared" si="25"/>
        <v>0</v>
      </c>
      <c r="I55" s="151">
        <f t="shared" si="26"/>
        <v>0</v>
      </c>
      <c r="J55" s="158"/>
      <c r="K55" s="158"/>
      <c r="L55" s="152">
        <f t="shared" si="27"/>
        <v>0</v>
      </c>
      <c r="M55" s="151">
        <f t="shared" si="28"/>
        <v>0</v>
      </c>
      <c r="N55" s="158"/>
      <c r="O55" s="158"/>
      <c r="P55" s="152">
        <f t="shared" si="29"/>
        <v>0</v>
      </c>
      <c r="Q55" s="151">
        <f t="shared" si="30"/>
        <v>0</v>
      </c>
      <c r="R55" s="158"/>
      <c r="S55" s="158"/>
      <c r="T55" s="152">
        <f t="shared" si="31"/>
        <v>0</v>
      </c>
      <c r="U55" s="151">
        <f t="shared" si="32"/>
        <v>0</v>
      </c>
      <c r="V55" s="158"/>
      <c r="W55" s="158"/>
      <c r="X55" s="152">
        <f t="shared" si="33"/>
        <v>0</v>
      </c>
      <c r="Y55" s="151">
        <f t="shared" si="34"/>
        <v>0</v>
      </c>
      <c r="Z55" s="158">
        <v>1</v>
      </c>
      <c r="AA55" s="158"/>
      <c r="AB55" s="152">
        <f t="shared" si="35"/>
        <v>1</v>
      </c>
      <c r="AC55" s="151">
        <f t="shared" si="36"/>
        <v>1</v>
      </c>
      <c r="AD55" s="158">
        <v>1</v>
      </c>
      <c r="AE55" s="158"/>
      <c r="AF55" s="152">
        <f t="shared" si="37"/>
        <v>0</v>
      </c>
      <c r="AG55" s="151">
        <f t="shared" si="38"/>
        <v>1</v>
      </c>
      <c r="AH55" s="158">
        <v>1</v>
      </c>
      <c r="AI55" s="158"/>
      <c r="AJ55" s="152">
        <f t="shared" si="39"/>
        <v>0</v>
      </c>
      <c r="AK55" s="151">
        <f t="shared" si="40"/>
        <v>1</v>
      </c>
      <c r="AL55" s="158">
        <v>1</v>
      </c>
      <c r="AM55" s="158"/>
      <c r="AN55" s="152">
        <f t="shared" si="41"/>
        <v>0</v>
      </c>
      <c r="AO55" s="151">
        <f t="shared" si="42"/>
        <v>1</v>
      </c>
      <c r="AP55" s="158">
        <v>1</v>
      </c>
      <c r="AQ55" s="158"/>
      <c r="AR55" s="152">
        <f t="shared" si="43"/>
        <v>0</v>
      </c>
      <c r="AS55" s="151">
        <f t="shared" si="44"/>
        <v>1</v>
      </c>
      <c r="AT55" s="158">
        <v>1</v>
      </c>
      <c r="AU55" s="158"/>
      <c r="AV55" s="153">
        <f t="shared" si="45"/>
        <v>0</v>
      </c>
      <c r="AW55" s="171"/>
      <c r="AX55" s="154">
        <f t="shared" si="46"/>
        <v>1</v>
      </c>
    </row>
    <row r="56" spans="1:50" ht="13.5" customHeight="1">
      <c r="A56" s="148">
        <v>51</v>
      </c>
      <c r="B56" s="163" t="s">
        <v>406</v>
      </c>
      <c r="C56" s="158"/>
      <c r="D56" s="158"/>
      <c r="E56" s="152">
        <f t="shared" si="24"/>
        <v>0</v>
      </c>
      <c r="F56" s="158"/>
      <c r="G56" s="158"/>
      <c r="H56" s="152">
        <f t="shared" si="25"/>
        <v>0</v>
      </c>
      <c r="I56" s="151">
        <f t="shared" si="26"/>
        <v>0</v>
      </c>
      <c r="J56" s="158"/>
      <c r="K56" s="158"/>
      <c r="L56" s="152">
        <f t="shared" si="27"/>
        <v>0</v>
      </c>
      <c r="M56" s="151">
        <f t="shared" si="28"/>
        <v>0</v>
      </c>
      <c r="N56" s="158"/>
      <c r="O56" s="158"/>
      <c r="P56" s="152">
        <f t="shared" si="29"/>
        <v>0</v>
      </c>
      <c r="Q56" s="151">
        <f t="shared" si="30"/>
        <v>0</v>
      </c>
      <c r="R56" s="158">
        <v>1</v>
      </c>
      <c r="S56" s="158"/>
      <c r="T56" s="152">
        <f t="shared" si="31"/>
        <v>1</v>
      </c>
      <c r="U56" s="151">
        <f t="shared" si="32"/>
        <v>1</v>
      </c>
      <c r="V56" s="158">
        <v>1</v>
      </c>
      <c r="W56" s="158"/>
      <c r="X56" s="152">
        <f t="shared" si="33"/>
        <v>0</v>
      </c>
      <c r="Y56" s="151">
        <f t="shared" si="34"/>
        <v>1</v>
      </c>
      <c r="Z56" s="158">
        <v>1</v>
      </c>
      <c r="AA56" s="158"/>
      <c r="AB56" s="152">
        <f t="shared" si="35"/>
        <v>0</v>
      </c>
      <c r="AC56" s="151">
        <f t="shared" si="36"/>
        <v>1</v>
      </c>
      <c r="AD56" s="158">
        <v>1</v>
      </c>
      <c r="AE56" s="158"/>
      <c r="AF56" s="152">
        <f t="shared" si="37"/>
        <v>0</v>
      </c>
      <c r="AG56" s="151">
        <f t="shared" si="38"/>
        <v>1</v>
      </c>
      <c r="AH56" s="158">
        <v>1</v>
      </c>
      <c r="AI56" s="158"/>
      <c r="AJ56" s="152">
        <f t="shared" si="39"/>
        <v>0</v>
      </c>
      <c r="AK56" s="151">
        <f t="shared" si="40"/>
        <v>1</v>
      </c>
      <c r="AL56" s="158">
        <v>1</v>
      </c>
      <c r="AM56" s="158"/>
      <c r="AN56" s="152">
        <f t="shared" si="41"/>
        <v>0</v>
      </c>
      <c r="AO56" s="151">
        <f t="shared" si="42"/>
        <v>1</v>
      </c>
      <c r="AP56" s="158">
        <v>1</v>
      </c>
      <c r="AQ56" s="158"/>
      <c r="AR56" s="152">
        <f t="shared" si="43"/>
        <v>0</v>
      </c>
      <c r="AS56" s="151">
        <f t="shared" si="44"/>
        <v>1</v>
      </c>
      <c r="AT56" s="158">
        <v>1</v>
      </c>
      <c r="AU56" s="158"/>
      <c r="AV56" s="153">
        <f t="shared" si="45"/>
        <v>0</v>
      </c>
      <c r="AW56" s="171"/>
      <c r="AX56" s="154">
        <f t="shared" si="46"/>
        <v>1</v>
      </c>
    </row>
    <row r="57" spans="1:50" ht="13.5" customHeight="1">
      <c r="A57" s="148">
        <v>52</v>
      </c>
      <c r="B57" s="158" t="s">
        <v>407</v>
      </c>
      <c r="C57" s="158"/>
      <c r="D57" s="158"/>
      <c r="E57" s="152">
        <f t="shared" si="24"/>
        <v>0</v>
      </c>
      <c r="F57" s="158"/>
      <c r="G57" s="158"/>
      <c r="H57" s="152">
        <f t="shared" si="25"/>
        <v>0</v>
      </c>
      <c r="I57" s="151">
        <f t="shared" si="26"/>
        <v>0</v>
      </c>
      <c r="J57" s="158"/>
      <c r="K57" s="158"/>
      <c r="L57" s="152">
        <f t="shared" si="27"/>
        <v>0</v>
      </c>
      <c r="M57" s="151">
        <f t="shared" si="28"/>
        <v>0</v>
      </c>
      <c r="N57" s="158"/>
      <c r="O57" s="158"/>
      <c r="P57" s="152">
        <f t="shared" si="29"/>
        <v>0</v>
      </c>
      <c r="Q57" s="151">
        <f t="shared" si="30"/>
        <v>0</v>
      </c>
      <c r="R57" s="158"/>
      <c r="S57" s="158"/>
      <c r="T57" s="152">
        <f t="shared" si="31"/>
        <v>0</v>
      </c>
      <c r="U57" s="151">
        <f t="shared" si="32"/>
        <v>0</v>
      </c>
      <c r="V57" s="158"/>
      <c r="W57" s="158"/>
      <c r="X57" s="152">
        <f t="shared" si="33"/>
        <v>0</v>
      </c>
      <c r="Y57" s="151">
        <f t="shared" si="34"/>
        <v>0</v>
      </c>
      <c r="Z57" s="158"/>
      <c r="AA57" s="158"/>
      <c r="AB57" s="152">
        <f t="shared" si="35"/>
        <v>0</v>
      </c>
      <c r="AC57" s="151">
        <f t="shared" si="36"/>
        <v>0</v>
      </c>
      <c r="AD57" s="158"/>
      <c r="AE57" s="158"/>
      <c r="AF57" s="152">
        <f t="shared" si="37"/>
        <v>0</v>
      </c>
      <c r="AG57" s="151">
        <f t="shared" si="38"/>
        <v>0</v>
      </c>
      <c r="AH57" s="158"/>
      <c r="AI57" s="158"/>
      <c r="AJ57" s="152">
        <f t="shared" si="39"/>
        <v>0</v>
      </c>
      <c r="AK57" s="151">
        <f t="shared" si="40"/>
        <v>0</v>
      </c>
      <c r="AL57" s="158"/>
      <c r="AM57" s="158"/>
      <c r="AN57" s="152">
        <f t="shared" si="41"/>
        <v>0</v>
      </c>
      <c r="AO57" s="151">
        <f t="shared" si="42"/>
        <v>0</v>
      </c>
      <c r="AP57" s="158">
        <v>1</v>
      </c>
      <c r="AQ57" s="158"/>
      <c r="AR57" s="152">
        <f t="shared" si="43"/>
        <v>1</v>
      </c>
      <c r="AS57" s="151">
        <f t="shared" si="44"/>
        <v>1</v>
      </c>
      <c r="AT57" s="158">
        <v>1</v>
      </c>
      <c r="AU57" s="158"/>
      <c r="AV57" s="153">
        <f t="shared" si="45"/>
        <v>0</v>
      </c>
      <c r="AW57" s="171">
        <f>SUM(AV57-AR57)*100/AR57</f>
        <v>-100</v>
      </c>
      <c r="AX57" s="154">
        <f t="shared" si="46"/>
        <v>1</v>
      </c>
    </row>
    <row r="58" spans="1:50" ht="13.5" customHeight="1">
      <c r="A58" s="148">
        <v>53</v>
      </c>
      <c r="B58" s="163" t="s">
        <v>409</v>
      </c>
      <c r="C58" s="158"/>
      <c r="D58" s="158"/>
      <c r="E58" s="152">
        <f t="shared" si="24"/>
        <v>0</v>
      </c>
      <c r="F58" s="158"/>
      <c r="G58" s="158"/>
      <c r="H58" s="152">
        <f t="shared" si="25"/>
        <v>0</v>
      </c>
      <c r="I58" s="151">
        <f t="shared" si="26"/>
        <v>0</v>
      </c>
      <c r="J58" s="158"/>
      <c r="K58" s="158"/>
      <c r="L58" s="152">
        <f t="shared" si="27"/>
        <v>0</v>
      </c>
      <c r="M58" s="151">
        <f t="shared" si="28"/>
        <v>0</v>
      </c>
      <c r="N58" s="158"/>
      <c r="O58" s="158"/>
      <c r="P58" s="152">
        <f t="shared" si="29"/>
        <v>0</v>
      </c>
      <c r="Q58" s="151">
        <f t="shared" si="30"/>
        <v>0</v>
      </c>
      <c r="R58" s="158"/>
      <c r="S58" s="158"/>
      <c r="T58" s="152">
        <f t="shared" si="31"/>
        <v>0</v>
      </c>
      <c r="U58" s="151">
        <f t="shared" si="32"/>
        <v>0</v>
      </c>
      <c r="V58" s="158"/>
      <c r="W58" s="158"/>
      <c r="X58" s="152">
        <f t="shared" si="33"/>
        <v>0</v>
      </c>
      <c r="Y58" s="151">
        <f t="shared" si="34"/>
        <v>0</v>
      </c>
      <c r="Z58" s="158"/>
      <c r="AA58" s="158"/>
      <c r="AB58" s="152">
        <f t="shared" si="35"/>
        <v>0</v>
      </c>
      <c r="AC58" s="151">
        <f t="shared" si="36"/>
        <v>0</v>
      </c>
      <c r="AD58" s="158"/>
      <c r="AE58" s="158"/>
      <c r="AF58" s="152">
        <f t="shared" si="37"/>
        <v>0</v>
      </c>
      <c r="AG58" s="151">
        <f t="shared" si="38"/>
        <v>0</v>
      </c>
      <c r="AH58" s="158"/>
      <c r="AI58" s="158"/>
      <c r="AJ58" s="152">
        <f t="shared" si="39"/>
        <v>0</v>
      </c>
      <c r="AK58" s="151">
        <f t="shared" si="40"/>
        <v>0</v>
      </c>
      <c r="AL58" s="158"/>
      <c r="AM58" s="158"/>
      <c r="AN58" s="152">
        <f t="shared" si="41"/>
        <v>0</v>
      </c>
      <c r="AO58" s="151">
        <f t="shared" si="42"/>
        <v>0</v>
      </c>
      <c r="AP58" s="158">
        <v>1</v>
      </c>
      <c r="AQ58" s="158"/>
      <c r="AR58" s="152">
        <f t="shared" si="43"/>
        <v>1</v>
      </c>
      <c r="AS58" s="151">
        <f t="shared" si="44"/>
        <v>1</v>
      </c>
      <c r="AT58" s="158">
        <v>1</v>
      </c>
      <c r="AU58" s="158"/>
      <c r="AV58" s="153">
        <f t="shared" si="45"/>
        <v>0</v>
      </c>
      <c r="AW58" s="171">
        <f>SUM(AV58-AR58)*100/AR58</f>
        <v>-100</v>
      </c>
      <c r="AX58" s="154">
        <f t="shared" si="46"/>
        <v>1</v>
      </c>
    </row>
    <row r="59" spans="1:50" ht="13.5" customHeight="1">
      <c r="A59" s="148">
        <v>54</v>
      </c>
      <c r="B59" s="163" t="s">
        <v>408</v>
      </c>
      <c r="C59" s="158"/>
      <c r="D59" s="158"/>
      <c r="E59" s="152">
        <f t="shared" si="24"/>
        <v>0</v>
      </c>
      <c r="F59" s="158"/>
      <c r="G59" s="158"/>
      <c r="H59" s="152">
        <f t="shared" si="25"/>
        <v>0</v>
      </c>
      <c r="I59" s="151">
        <f t="shared" si="26"/>
        <v>0</v>
      </c>
      <c r="J59" s="158"/>
      <c r="K59" s="158"/>
      <c r="L59" s="152">
        <f t="shared" si="27"/>
        <v>0</v>
      </c>
      <c r="M59" s="151">
        <f t="shared" si="28"/>
        <v>0</v>
      </c>
      <c r="N59" s="158"/>
      <c r="O59" s="158"/>
      <c r="P59" s="152">
        <f t="shared" si="29"/>
        <v>0</v>
      </c>
      <c r="Q59" s="151">
        <f t="shared" si="30"/>
        <v>0</v>
      </c>
      <c r="R59" s="158"/>
      <c r="S59" s="158"/>
      <c r="T59" s="152">
        <f t="shared" si="31"/>
        <v>0</v>
      </c>
      <c r="U59" s="151">
        <f t="shared" si="32"/>
        <v>0</v>
      </c>
      <c r="V59" s="158"/>
      <c r="W59" s="158"/>
      <c r="X59" s="152">
        <f t="shared" si="33"/>
        <v>0</v>
      </c>
      <c r="Y59" s="151">
        <f t="shared" si="34"/>
        <v>0</v>
      </c>
      <c r="Z59" s="158"/>
      <c r="AA59" s="158"/>
      <c r="AB59" s="152">
        <f t="shared" si="35"/>
        <v>0</v>
      </c>
      <c r="AC59" s="151">
        <f t="shared" si="36"/>
        <v>0</v>
      </c>
      <c r="AD59" s="158">
        <v>1</v>
      </c>
      <c r="AE59" s="158">
        <v>1</v>
      </c>
      <c r="AF59" s="152">
        <f t="shared" si="37"/>
        <v>0</v>
      </c>
      <c r="AG59" s="151">
        <f t="shared" si="38"/>
        <v>0</v>
      </c>
      <c r="AH59" s="158">
        <v>1</v>
      </c>
      <c r="AI59" s="158">
        <v>1</v>
      </c>
      <c r="AJ59" s="152">
        <f t="shared" si="39"/>
        <v>0</v>
      </c>
      <c r="AK59" s="151">
        <f t="shared" si="40"/>
        <v>0</v>
      </c>
      <c r="AL59" s="158">
        <v>1</v>
      </c>
      <c r="AM59" s="158">
        <v>1</v>
      </c>
      <c r="AN59" s="152">
        <f t="shared" si="41"/>
        <v>0</v>
      </c>
      <c r="AO59" s="151">
        <f t="shared" si="42"/>
        <v>0</v>
      </c>
      <c r="AP59" s="158">
        <v>1</v>
      </c>
      <c r="AQ59" s="158">
        <v>1</v>
      </c>
      <c r="AR59" s="152">
        <f t="shared" si="43"/>
        <v>0</v>
      </c>
      <c r="AS59" s="151">
        <f t="shared" si="44"/>
        <v>0</v>
      </c>
      <c r="AT59" s="158">
        <v>1</v>
      </c>
      <c r="AU59" s="158">
        <v>1</v>
      </c>
      <c r="AV59" s="153">
        <f t="shared" si="45"/>
        <v>0</v>
      </c>
      <c r="AW59" s="171"/>
      <c r="AX59" s="154">
        <f t="shared" si="46"/>
        <v>0</v>
      </c>
    </row>
    <row r="60" spans="1:50" ht="13.5" customHeight="1">
      <c r="A60" s="147"/>
      <c r="B60" s="147"/>
      <c r="C60" s="150">
        <f aca="true" t="shared" si="47" ref="C60:AU60">SUM(C6:C59)</f>
        <v>2668</v>
      </c>
      <c r="D60" s="150">
        <f t="shared" si="47"/>
        <v>6</v>
      </c>
      <c r="E60" s="152">
        <f t="shared" si="24"/>
        <v>2662</v>
      </c>
      <c r="F60" s="150">
        <f t="shared" si="47"/>
        <v>5198</v>
      </c>
      <c r="G60" s="150">
        <f t="shared" si="47"/>
        <v>42</v>
      </c>
      <c r="H60" s="152">
        <f t="shared" si="25"/>
        <v>2494</v>
      </c>
      <c r="I60" s="151">
        <f t="shared" si="26"/>
        <v>5156</v>
      </c>
      <c r="J60" s="150">
        <f t="shared" si="47"/>
        <v>8004</v>
      </c>
      <c r="K60" s="150">
        <f t="shared" si="47"/>
        <v>65</v>
      </c>
      <c r="L60" s="152">
        <f t="shared" si="27"/>
        <v>2783</v>
      </c>
      <c r="M60" s="151">
        <f t="shared" si="28"/>
        <v>7939</v>
      </c>
      <c r="N60" s="150">
        <f t="shared" si="47"/>
        <v>10850</v>
      </c>
      <c r="O60" s="150">
        <f t="shared" si="47"/>
        <v>72</v>
      </c>
      <c r="P60" s="152">
        <f t="shared" si="29"/>
        <v>2839</v>
      </c>
      <c r="Q60" s="151">
        <f t="shared" si="30"/>
        <v>10778</v>
      </c>
      <c r="R60" s="150">
        <f t="shared" si="47"/>
        <v>14153</v>
      </c>
      <c r="S60" s="150">
        <f t="shared" si="47"/>
        <v>88</v>
      </c>
      <c r="T60" s="152">
        <f t="shared" si="31"/>
        <v>3287</v>
      </c>
      <c r="U60" s="151">
        <f t="shared" si="32"/>
        <v>14065</v>
      </c>
      <c r="V60" s="150">
        <f t="shared" si="47"/>
        <v>17392</v>
      </c>
      <c r="W60" s="150">
        <f t="shared" si="47"/>
        <v>112</v>
      </c>
      <c r="X60" s="152">
        <f t="shared" si="33"/>
        <v>3215</v>
      </c>
      <c r="Y60" s="151">
        <f t="shared" si="34"/>
        <v>17280</v>
      </c>
      <c r="Z60" s="150">
        <f t="shared" si="47"/>
        <v>20247</v>
      </c>
      <c r="AA60" s="150">
        <f t="shared" si="47"/>
        <v>134</v>
      </c>
      <c r="AB60" s="152">
        <f t="shared" si="35"/>
        <v>2833</v>
      </c>
      <c r="AC60" s="151">
        <f t="shared" si="36"/>
        <v>20113</v>
      </c>
      <c r="AD60" s="150">
        <f t="shared" si="47"/>
        <v>22942</v>
      </c>
      <c r="AE60" s="150">
        <f t="shared" si="47"/>
        <v>167</v>
      </c>
      <c r="AF60" s="152">
        <f t="shared" si="37"/>
        <v>2662</v>
      </c>
      <c r="AG60" s="151">
        <f t="shared" si="38"/>
        <v>22775</v>
      </c>
      <c r="AH60" s="150">
        <f t="shared" si="47"/>
        <v>25233</v>
      </c>
      <c r="AI60" s="150">
        <f t="shared" si="47"/>
        <v>192</v>
      </c>
      <c r="AJ60" s="152">
        <f t="shared" si="39"/>
        <v>2266</v>
      </c>
      <c r="AK60" s="151">
        <f t="shared" si="40"/>
        <v>25041</v>
      </c>
      <c r="AL60" s="150">
        <f t="shared" si="47"/>
        <v>27908</v>
      </c>
      <c r="AM60" s="150">
        <f t="shared" si="47"/>
        <v>235</v>
      </c>
      <c r="AN60" s="152">
        <f t="shared" si="41"/>
        <v>2632</v>
      </c>
      <c r="AO60" s="151">
        <f t="shared" si="42"/>
        <v>27673</v>
      </c>
      <c r="AP60" s="150">
        <f t="shared" si="47"/>
        <v>30516</v>
      </c>
      <c r="AQ60" s="150">
        <f t="shared" si="47"/>
        <v>272</v>
      </c>
      <c r="AR60" s="152">
        <f t="shared" si="43"/>
        <v>2571</v>
      </c>
      <c r="AS60" s="151">
        <f t="shared" si="44"/>
        <v>30244</v>
      </c>
      <c r="AT60" s="150">
        <f t="shared" si="47"/>
        <v>32805</v>
      </c>
      <c r="AU60" s="150">
        <f t="shared" si="47"/>
        <v>308</v>
      </c>
      <c r="AV60" s="153">
        <f t="shared" si="45"/>
        <v>2253</v>
      </c>
      <c r="AW60" s="171">
        <f>SUM(AV60-AR60)*100/AR60</f>
        <v>-12.36872812135356</v>
      </c>
      <c r="AX60" s="154">
        <f t="shared" si="46"/>
        <v>32497</v>
      </c>
    </row>
    <row r="63" ht="13.5" customHeight="1">
      <c r="AT63" s="170"/>
    </row>
  </sheetData>
  <mergeCells count="3">
    <mergeCell ref="B1:AX1"/>
    <mergeCell ref="B2:AX2"/>
    <mergeCell ref="B3:AX3"/>
  </mergeCells>
  <printOptions horizontalCentered="1"/>
  <pageMargins left="0" right="0" top="0.7874015748031497" bottom="0.7874015748031497" header="0.5118110236220472" footer="0.5118110236220472"/>
  <pageSetup fitToHeight="1" fitToWidth="1" horizontalDpi="180" verticalDpi="180" orientation="portrait" paperSize="9" scale="63" r:id="rId1"/>
  <headerFooter alignWithMargins="0">
    <oddFooter>&amp;CVeidots LPAA pēc CSDD datiem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87"/>
  <sheetViews>
    <sheetView tabSelected="1" workbookViewId="0" topLeftCell="A1">
      <selection activeCell="A1" sqref="A1:AD1"/>
    </sheetView>
  </sheetViews>
  <sheetFormatPr defaultColWidth="9.140625" defaultRowHeight="12.75"/>
  <cols>
    <col min="1" max="1" width="8.28125" style="223" customWidth="1"/>
    <col min="2" max="2" width="6.57421875" style="222" customWidth="1"/>
    <col min="3" max="3" width="4.57421875" style="223" customWidth="1"/>
    <col min="4" max="4" width="9.8515625" style="223" customWidth="1"/>
    <col min="5" max="5" width="7.7109375" style="222" customWidth="1"/>
    <col min="6" max="6" width="4.28125" style="223" customWidth="1"/>
    <col min="7" max="7" width="9.28125" style="223" customWidth="1"/>
    <col min="8" max="8" width="7.57421875" style="222" customWidth="1"/>
    <col min="9" max="9" width="4.421875" style="223" customWidth="1"/>
    <col min="10" max="10" width="10.00390625" style="223" customWidth="1"/>
    <col min="11" max="11" width="9.140625" style="222" customWidth="1"/>
    <col min="12" max="12" width="4.28125" style="223" customWidth="1"/>
    <col min="13" max="13" width="8.28125" style="223" customWidth="1"/>
    <col min="14" max="14" width="6.28125" style="222" customWidth="1"/>
    <col min="15" max="15" width="3.7109375" style="223" customWidth="1"/>
    <col min="16" max="16" width="11.28125" style="223" customWidth="1"/>
    <col min="17" max="17" width="10.57421875" style="222" customWidth="1"/>
    <col min="18" max="18" width="4.421875" style="223" customWidth="1"/>
    <col min="19" max="19" width="9.00390625" style="223" customWidth="1"/>
    <col min="20" max="20" width="12.140625" style="222" customWidth="1"/>
    <col min="21" max="21" width="4.421875" style="223" customWidth="1"/>
    <col min="22" max="23" width="7.7109375" style="223" customWidth="1"/>
    <col min="24" max="24" width="4.7109375" style="223" customWidth="1"/>
    <col min="25" max="25" width="9.00390625" style="223" customWidth="1"/>
    <col min="26" max="26" width="10.140625" style="223" customWidth="1"/>
    <col min="27" max="27" width="3.28125" style="223" customWidth="1"/>
    <col min="28" max="28" width="9.28125" style="223" customWidth="1"/>
    <col min="29" max="29" width="10.00390625" style="223" customWidth="1"/>
    <col min="30" max="30" width="3.28125" style="223" customWidth="1"/>
    <col min="31" max="35" width="9.140625" style="223" customWidth="1"/>
  </cols>
  <sheetData>
    <row r="1" spans="1:30" ht="31.5" customHeight="1">
      <c r="A1" s="265" t="s">
        <v>1149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</row>
    <row r="2" spans="1:30" ht="14.25">
      <c r="A2" s="267" t="s">
        <v>831</v>
      </c>
      <c r="B2" s="268"/>
      <c r="C2" s="269"/>
      <c r="D2" s="267" t="s">
        <v>832</v>
      </c>
      <c r="E2" s="268"/>
      <c r="F2" s="269"/>
      <c r="G2" s="267" t="s">
        <v>833</v>
      </c>
      <c r="H2" s="268"/>
      <c r="I2" s="269"/>
      <c r="J2" s="267" t="s">
        <v>834</v>
      </c>
      <c r="K2" s="268"/>
      <c r="L2" s="269"/>
      <c r="M2" s="267" t="s">
        <v>835</v>
      </c>
      <c r="N2" s="268"/>
      <c r="O2" s="269"/>
      <c r="P2" s="267" t="s">
        <v>836</v>
      </c>
      <c r="Q2" s="268"/>
      <c r="R2" s="269"/>
      <c r="S2" s="267" t="s">
        <v>837</v>
      </c>
      <c r="T2" s="268"/>
      <c r="U2" s="269"/>
      <c r="V2" s="267" t="s">
        <v>838</v>
      </c>
      <c r="W2" s="268"/>
      <c r="X2" s="269"/>
      <c r="Y2" s="267" t="s">
        <v>839</v>
      </c>
      <c r="Z2" s="268"/>
      <c r="AA2" s="269"/>
      <c r="AB2" s="262" t="s">
        <v>840</v>
      </c>
      <c r="AC2" s="263"/>
      <c r="AD2" s="264"/>
    </row>
    <row r="3" spans="1:35" ht="12.75">
      <c r="A3" s="228" t="s">
        <v>1146</v>
      </c>
      <c r="B3" s="228" t="s">
        <v>1147</v>
      </c>
      <c r="C3" s="229" t="s">
        <v>1148</v>
      </c>
      <c r="D3" s="230" t="s">
        <v>1146</v>
      </c>
      <c r="E3" s="231" t="s">
        <v>1147</v>
      </c>
      <c r="F3" s="229" t="s">
        <v>1148</v>
      </c>
      <c r="G3" s="230" t="s">
        <v>1146</v>
      </c>
      <c r="H3" s="231" t="s">
        <v>1147</v>
      </c>
      <c r="I3" s="229" t="s">
        <v>1148</v>
      </c>
      <c r="J3" s="228" t="s">
        <v>1146</v>
      </c>
      <c r="K3" s="231" t="s">
        <v>1147</v>
      </c>
      <c r="L3" s="229" t="s">
        <v>1148</v>
      </c>
      <c r="M3" s="228" t="s">
        <v>1146</v>
      </c>
      <c r="N3" s="231" t="s">
        <v>1147</v>
      </c>
      <c r="O3" s="229" t="s">
        <v>1148</v>
      </c>
      <c r="P3" s="228" t="s">
        <v>1146</v>
      </c>
      <c r="Q3" s="231" t="s">
        <v>1147</v>
      </c>
      <c r="R3" s="229" t="s">
        <v>1148</v>
      </c>
      <c r="S3" s="228" t="s">
        <v>1146</v>
      </c>
      <c r="T3" s="231" t="s">
        <v>1147</v>
      </c>
      <c r="U3" s="229" t="s">
        <v>1148</v>
      </c>
      <c r="V3" s="228" t="s">
        <v>1146</v>
      </c>
      <c r="W3" s="231" t="s">
        <v>1147</v>
      </c>
      <c r="X3" s="229" t="s">
        <v>1148</v>
      </c>
      <c r="Y3" s="228" t="s">
        <v>1146</v>
      </c>
      <c r="Z3" s="231" t="s">
        <v>1147</v>
      </c>
      <c r="AA3" s="229" t="s">
        <v>1148</v>
      </c>
      <c r="AB3" s="232" t="s">
        <v>1146</v>
      </c>
      <c r="AC3" s="233" t="s">
        <v>1147</v>
      </c>
      <c r="AD3" s="234" t="s">
        <v>1148</v>
      </c>
      <c r="AE3" s="184"/>
      <c r="AF3" s="184"/>
      <c r="AG3" s="184"/>
      <c r="AH3" s="184"/>
      <c r="AI3" s="184"/>
    </row>
    <row r="4" spans="1:35" s="196" customFormat="1" ht="12.75">
      <c r="A4" s="185" t="s">
        <v>22</v>
      </c>
      <c r="B4" s="186" t="s">
        <v>841</v>
      </c>
      <c r="C4" s="187">
        <v>763</v>
      </c>
      <c r="D4" s="188" t="s">
        <v>274</v>
      </c>
      <c r="E4" s="186" t="s">
        <v>842</v>
      </c>
      <c r="F4" s="187">
        <v>837</v>
      </c>
      <c r="G4" s="185" t="s">
        <v>22</v>
      </c>
      <c r="H4" s="189" t="s">
        <v>843</v>
      </c>
      <c r="I4" s="187">
        <v>1420</v>
      </c>
      <c r="J4" s="185" t="s">
        <v>27</v>
      </c>
      <c r="K4" s="189" t="s">
        <v>844</v>
      </c>
      <c r="L4" s="187">
        <v>218</v>
      </c>
      <c r="M4" s="185" t="s">
        <v>69</v>
      </c>
      <c r="N4" s="189" t="s">
        <v>845</v>
      </c>
      <c r="O4" s="187">
        <v>102</v>
      </c>
      <c r="P4" s="185" t="s">
        <v>274</v>
      </c>
      <c r="Q4" s="190" t="s">
        <v>846</v>
      </c>
      <c r="R4" s="187">
        <v>960</v>
      </c>
      <c r="S4" s="185" t="s">
        <v>22</v>
      </c>
      <c r="T4" s="189" t="s">
        <v>847</v>
      </c>
      <c r="U4" s="187">
        <v>449</v>
      </c>
      <c r="V4" s="191" t="s">
        <v>10</v>
      </c>
      <c r="W4" s="192" t="s">
        <v>848</v>
      </c>
      <c r="X4" s="193">
        <v>581</v>
      </c>
      <c r="Y4" s="185" t="s">
        <v>6</v>
      </c>
      <c r="Z4" s="189" t="s">
        <v>849</v>
      </c>
      <c r="AA4" s="187">
        <v>221</v>
      </c>
      <c r="AB4" s="191" t="s">
        <v>27</v>
      </c>
      <c r="AC4" s="194" t="s">
        <v>850</v>
      </c>
      <c r="AD4" s="193">
        <v>96</v>
      </c>
      <c r="AE4" s="195"/>
      <c r="AF4" s="195"/>
      <c r="AG4" s="195"/>
      <c r="AH4" s="195"/>
      <c r="AI4" s="195"/>
    </row>
    <row r="5" spans="1:35" s="196" customFormat="1" ht="12.75">
      <c r="A5" s="191" t="s">
        <v>27</v>
      </c>
      <c r="B5" s="197" t="s">
        <v>851</v>
      </c>
      <c r="C5" s="193">
        <v>542</v>
      </c>
      <c r="D5" s="198" t="s">
        <v>14</v>
      </c>
      <c r="E5" s="197" t="s">
        <v>852</v>
      </c>
      <c r="F5" s="193">
        <v>751</v>
      </c>
      <c r="G5" s="198" t="s">
        <v>14</v>
      </c>
      <c r="H5" s="192" t="s">
        <v>853</v>
      </c>
      <c r="I5" s="193">
        <v>574</v>
      </c>
      <c r="J5" s="198" t="s">
        <v>382</v>
      </c>
      <c r="K5" s="192" t="s">
        <v>854</v>
      </c>
      <c r="L5" s="193">
        <v>195</v>
      </c>
      <c r="M5" s="191" t="s">
        <v>381</v>
      </c>
      <c r="N5" s="192" t="s">
        <v>855</v>
      </c>
      <c r="O5" s="193">
        <v>96</v>
      </c>
      <c r="P5" s="191" t="s">
        <v>14</v>
      </c>
      <c r="Q5" s="194" t="s">
        <v>856</v>
      </c>
      <c r="R5" s="193">
        <v>760</v>
      </c>
      <c r="S5" s="191" t="s">
        <v>14</v>
      </c>
      <c r="T5" s="192" t="s">
        <v>857</v>
      </c>
      <c r="U5" s="193">
        <v>273</v>
      </c>
      <c r="V5" s="191" t="s">
        <v>6</v>
      </c>
      <c r="W5" s="192" t="s">
        <v>858</v>
      </c>
      <c r="X5" s="193">
        <v>362</v>
      </c>
      <c r="Y5" s="191" t="s">
        <v>19</v>
      </c>
      <c r="Z5" s="192" t="s">
        <v>859</v>
      </c>
      <c r="AA5" s="193">
        <v>80</v>
      </c>
      <c r="AB5" s="198" t="s">
        <v>13</v>
      </c>
      <c r="AC5" s="192" t="s">
        <v>860</v>
      </c>
      <c r="AD5" s="193">
        <v>42</v>
      </c>
      <c r="AE5" s="195"/>
      <c r="AF5" s="195"/>
      <c r="AG5" s="195"/>
      <c r="AH5" s="195"/>
      <c r="AI5" s="195"/>
    </row>
    <row r="6" spans="1:35" s="196" customFormat="1" ht="12.75">
      <c r="A6" s="191" t="s">
        <v>13</v>
      </c>
      <c r="B6" s="197" t="s">
        <v>861</v>
      </c>
      <c r="C6" s="193">
        <v>511</v>
      </c>
      <c r="D6" s="198" t="s">
        <v>12</v>
      </c>
      <c r="E6" s="197" t="s">
        <v>862</v>
      </c>
      <c r="F6" s="193">
        <v>750</v>
      </c>
      <c r="G6" s="198" t="s">
        <v>24</v>
      </c>
      <c r="H6" s="192">
        <v>6</v>
      </c>
      <c r="I6" s="193">
        <v>491</v>
      </c>
      <c r="J6" s="191" t="s">
        <v>279</v>
      </c>
      <c r="K6" s="192" t="s">
        <v>863</v>
      </c>
      <c r="L6" s="193">
        <v>139</v>
      </c>
      <c r="M6" s="191" t="s">
        <v>69</v>
      </c>
      <c r="N6" s="192" t="s">
        <v>864</v>
      </c>
      <c r="O6" s="193">
        <v>42</v>
      </c>
      <c r="P6" s="191" t="s">
        <v>14</v>
      </c>
      <c r="Q6" s="192" t="s">
        <v>865</v>
      </c>
      <c r="R6" s="193">
        <v>690</v>
      </c>
      <c r="S6" s="191" t="s">
        <v>11</v>
      </c>
      <c r="T6" s="192" t="s">
        <v>866</v>
      </c>
      <c r="U6" s="193">
        <v>235</v>
      </c>
      <c r="V6" s="191" t="s">
        <v>11</v>
      </c>
      <c r="W6" s="192" t="s">
        <v>867</v>
      </c>
      <c r="X6" s="193">
        <v>357</v>
      </c>
      <c r="Y6" s="191" t="s">
        <v>69</v>
      </c>
      <c r="Z6" s="194" t="s">
        <v>868</v>
      </c>
      <c r="AA6" s="193">
        <v>71</v>
      </c>
      <c r="AB6" s="191" t="s">
        <v>69</v>
      </c>
      <c r="AC6" s="194" t="s">
        <v>869</v>
      </c>
      <c r="AD6" s="193">
        <v>38</v>
      </c>
      <c r="AE6" s="195"/>
      <c r="AF6" s="195"/>
      <c r="AG6" s="195"/>
      <c r="AH6" s="195"/>
      <c r="AI6" s="195"/>
    </row>
    <row r="7" spans="1:35" s="196" customFormat="1" ht="12.75">
      <c r="A7" s="191" t="s">
        <v>19</v>
      </c>
      <c r="B7" s="197" t="s">
        <v>870</v>
      </c>
      <c r="C7" s="193">
        <v>313</v>
      </c>
      <c r="D7" s="198" t="s">
        <v>19</v>
      </c>
      <c r="E7" s="197" t="s">
        <v>871</v>
      </c>
      <c r="F7" s="193">
        <v>579</v>
      </c>
      <c r="G7" s="198" t="s">
        <v>274</v>
      </c>
      <c r="H7" s="192" t="s">
        <v>872</v>
      </c>
      <c r="I7" s="193">
        <v>428</v>
      </c>
      <c r="J7" s="191" t="s">
        <v>381</v>
      </c>
      <c r="K7" s="192" t="s">
        <v>873</v>
      </c>
      <c r="L7" s="193">
        <v>133</v>
      </c>
      <c r="M7" s="191" t="s">
        <v>279</v>
      </c>
      <c r="N7" s="192" t="s">
        <v>874</v>
      </c>
      <c r="O7" s="193">
        <v>27</v>
      </c>
      <c r="P7" s="191" t="s">
        <v>13</v>
      </c>
      <c r="Q7" s="192" t="s">
        <v>875</v>
      </c>
      <c r="R7" s="193">
        <v>549</v>
      </c>
      <c r="S7" s="191" t="s">
        <v>274</v>
      </c>
      <c r="T7" s="192" t="s">
        <v>876</v>
      </c>
      <c r="U7" s="193">
        <v>214</v>
      </c>
      <c r="V7" s="191" t="s">
        <v>15</v>
      </c>
      <c r="W7" s="192" t="s">
        <v>877</v>
      </c>
      <c r="X7" s="193">
        <v>154</v>
      </c>
      <c r="Y7" s="191" t="s">
        <v>11</v>
      </c>
      <c r="Z7" s="194" t="s">
        <v>878</v>
      </c>
      <c r="AA7" s="193">
        <v>67</v>
      </c>
      <c r="AB7" s="198" t="s">
        <v>382</v>
      </c>
      <c r="AC7" s="192" t="s">
        <v>879</v>
      </c>
      <c r="AD7" s="193">
        <v>27</v>
      </c>
      <c r="AE7" s="195"/>
      <c r="AF7" s="195"/>
      <c r="AG7" s="195"/>
      <c r="AH7" s="195"/>
      <c r="AI7" s="195"/>
    </row>
    <row r="8" spans="1:35" s="196" customFormat="1" ht="12.75">
      <c r="A8" s="191" t="s">
        <v>14</v>
      </c>
      <c r="B8" s="197" t="s">
        <v>880</v>
      </c>
      <c r="C8" s="193">
        <v>291</v>
      </c>
      <c r="D8" s="198" t="s">
        <v>11</v>
      </c>
      <c r="E8" s="197" t="s">
        <v>881</v>
      </c>
      <c r="F8" s="193">
        <v>545</v>
      </c>
      <c r="G8" s="198" t="s">
        <v>11</v>
      </c>
      <c r="H8" s="192" t="s">
        <v>882</v>
      </c>
      <c r="I8" s="193">
        <v>397</v>
      </c>
      <c r="J8" s="198" t="s">
        <v>5</v>
      </c>
      <c r="K8" s="192" t="s">
        <v>883</v>
      </c>
      <c r="L8" s="193">
        <v>131</v>
      </c>
      <c r="M8" s="191" t="s">
        <v>382</v>
      </c>
      <c r="N8" s="192" t="s">
        <v>884</v>
      </c>
      <c r="O8" s="193">
        <v>18</v>
      </c>
      <c r="P8" s="191" t="s">
        <v>27</v>
      </c>
      <c r="Q8" s="192" t="s">
        <v>885</v>
      </c>
      <c r="R8" s="193">
        <v>462</v>
      </c>
      <c r="S8" s="191" t="s">
        <v>11</v>
      </c>
      <c r="T8" s="192" t="s">
        <v>886</v>
      </c>
      <c r="U8" s="193">
        <v>174</v>
      </c>
      <c r="V8" s="191" t="s">
        <v>19</v>
      </c>
      <c r="W8" s="192" t="s">
        <v>887</v>
      </c>
      <c r="X8" s="193">
        <v>107</v>
      </c>
      <c r="Y8" s="191" t="s">
        <v>12</v>
      </c>
      <c r="Z8" s="192" t="s">
        <v>888</v>
      </c>
      <c r="AA8" s="193">
        <v>65</v>
      </c>
      <c r="AB8" s="191" t="s">
        <v>11</v>
      </c>
      <c r="AC8" s="194" t="s">
        <v>889</v>
      </c>
      <c r="AD8" s="193">
        <v>22</v>
      </c>
      <c r="AE8" s="195"/>
      <c r="AF8" s="195"/>
      <c r="AG8" s="195"/>
      <c r="AH8" s="195"/>
      <c r="AI8" s="195"/>
    </row>
    <row r="9" spans="1:35" s="196" customFormat="1" ht="12.75">
      <c r="A9" s="191" t="s">
        <v>11</v>
      </c>
      <c r="B9" s="197" t="s">
        <v>890</v>
      </c>
      <c r="C9" s="193">
        <v>229</v>
      </c>
      <c r="D9" s="198" t="s">
        <v>14</v>
      </c>
      <c r="E9" s="197" t="s">
        <v>891</v>
      </c>
      <c r="F9" s="193">
        <v>504</v>
      </c>
      <c r="G9" s="198" t="s">
        <v>12</v>
      </c>
      <c r="H9" s="192" t="s">
        <v>892</v>
      </c>
      <c r="I9" s="193">
        <v>337</v>
      </c>
      <c r="J9" s="191" t="s">
        <v>69</v>
      </c>
      <c r="K9" s="192" t="s">
        <v>893</v>
      </c>
      <c r="L9" s="193">
        <v>121</v>
      </c>
      <c r="M9" s="191" t="s">
        <v>397</v>
      </c>
      <c r="N9" s="192" t="s">
        <v>894</v>
      </c>
      <c r="O9" s="193">
        <v>10</v>
      </c>
      <c r="P9" s="191" t="s">
        <v>13</v>
      </c>
      <c r="Q9" s="192" t="s">
        <v>895</v>
      </c>
      <c r="R9" s="193">
        <v>346</v>
      </c>
      <c r="S9" s="191" t="s">
        <v>19</v>
      </c>
      <c r="T9" s="192" t="s">
        <v>896</v>
      </c>
      <c r="U9" s="193">
        <v>162</v>
      </c>
      <c r="V9" s="191" t="s">
        <v>16</v>
      </c>
      <c r="W9" s="192" t="s">
        <v>897</v>
      </c>
      <c r="X9" s="193">
        <v>3</v>
      </c>
      <c r="Y9" s="191" t="s">
        <v>11</v>
      </c>
      <c r="Z9" s="192" t="s">
        <v>898</v>
      </c>
      <c r="AA9" s="193">
        <v>58</v>
      </c>
      <c r="AB9" s="191" t="s">
        <v>279</v>
      </c>
      <c r="AC9" s="194" t="s">
        <v>899</v>
      </c>
      <c r="AD9" s="193">
        <v>21</v>
      </c>
      <c r="AE9" s="195"/>
      <c r="AF9" s="195"/>
      <c r="AG9" s="195"/>
      <c r="AH9" s="195"/>
      <c r="AI9" s="195"/>
    </row>
    <row r="10" spans="1:35" s="196" customFormat="1" ht="12.75">
      <c r="A10" s="191" t="s">
        <v>12</v>
      </c>
      <c r="B10" s="197" t="s">
        <v>900</v>
      </c>
      <c r="C10" s="193">
        <v>205</v>
      </c>
      <c r="D10" s="198" t="s">
        <v>40</v>
      </c>
      <c r="E10" s="197" t="s">
        <v>901</v>
      </c>
      <c r="F10" s="193">
        <v>442</v>
      </c>
      <c r="G10" s="198" t="s">
        <v>279</v>
      </c>
      <c r="H10" s="192" t="s">
        <v>902</v>
      </c>
      <c r="I10" s="193">
        <v>257</v>
      </c>
      <c r="J10" s="191" t="s">
        <v>385</v>
      </c>
      <c r="K10" s="192" t="s">
        <v>903</v>
      </c>
      <c r="L10" s="193">
        <v>89</v>
      </c>
      <c r="M10" s="191" t="s">
        <v>396</v>
      </c>
      <c r="N10" s="192" t="s">
        <v>904</v>
      </c>
      <c r="O10" s="193">
        <v>4</v>
      </c>
      <c r="P10" s="191" t="s">
        <v>279</v>
      </c>
      <c r="Q10" s="194" t="s">
        <v>905</v>
      </c>
      <c r="R10" s="193">
        <v>298</v>
      </c>
      <c r="S10" s="191" t="s">
        <v>19</v>
      </c>
      <c r="T10" s="192" t="s">
        <v>906</v>
      </c>
      <c r="U10" s="193">
        <v>142</v>
      </c>
      <c r="V10" s="199"/>
      <c r="W10" s="200"/>
      <c r="X10" s="201"/>
      <c r="Y10" s="191" t="s">
        <v>27</v>
      </c>
      <c r="Z10" s="192" t="s">
        <v>907</v>
      </c>
      <c r="AA10" s="193">
        <v>38</v>
      </c>
      <c r="AB10" s="191" t="s">
        <v>389</v>
      </c>
      <c r="AC10" s="194" t="s">
        <v>908</v>
      </c>
      <c r="AD10" s="193">
        <v>19</v>
      </c>
      <c r="AE10" s="195"/>
      <c r="AF10" s="195"/>
      <c r="AG10" s="195"/>
      <c r="AH10" s="195"/>
      <c r="AI10" s="195"/>
    </row>
    <row r="11" spans="1:35" s="196" customFormat="1" ht="12.75">
      <c r="A11" s="191" t="s">
        <v>384</v>
      </c>
      <c r="B11" s="197">
        <v>1118</v>
      </c>
      <c r="C11" s="193">
        <v>190</v>
      </c>
      <c r="D11" s="198" t="s">
        <v>10</v>
      </c>
      <c r="E11" s="197" t="s">
        <v>909</v>
      </c>
      <c r="F11" s="193">
        <v>432</v>
      </c>
      <c r="G11" s="198" t="s">
        <v>381</v>
      </c>
      <c r="H11" s="192" t="s">
        <v>910</v>
      </c>
      <c r="I11" s="193">
        <v>242</v>
      </c>
      <c r="J11" s="191" t="s">
        <v>390</v>
      </c>
      <c r="K11" s="192" t="s">
        <v>911</v>
      </c>
      <c r="L11" s="193">
        <v>39</v>
      </c>
      <c r="M11" s="191" t="s">
        <v>395</v>
      </c>
      <c r="N11" s="192" t="s">
        <v>912</v>
      </c>
      <c r="O11" s="193">
        <v>4</v>
      </c>
      <c r="P11" s="191" t="s">
        <v>278</v>
      </c>
      <c r="Q11" s="192" t="s">
        <v>913</v>
      </c>
      <c r="R11" s="193">
        <v>226</v>
      </c>
      <c r="S11" s="191" t="s">
        <v>385</v>
      </c>
      <c r="T11" s="192" t="s">
        <v>914</v>
      </c>
      <c r="U11" s="193">
        <v>129</v>
      </c>
      <c r="V11" s="199"/>
      <c r="W11" s="200"/>
      <c r="X11" s="201"/>
      <c r="Y11" s="191" t="s">
        <v>18</v>
      </c>
      <c r="Z11" s="192" t="s">
        <v>915</v>
      </c>
      <c r="AA11" s="193">
        <v>27</v>
      </c>
      <c r="AB11" s="191" t="s">
        <v>382</v>
      </c>
      <c r="AC11" s="194" t="s">
        <v>916</v>
      </c>
      <c r="AD11" s="193">
        <v>11</v>
      </c>
      <c r="AE11" s="195"/>
      <c r="AF11" s="195"/>
      <c r="AG11" s="195"/>
      <c r="AH11" s="195"/>
      <c r="AI11" s="195"/>
    </row>
    <row r="12" spans="1:35" s="196" customFormat="1" ht="12.75">
      <c r="A12" s="191" t="s">
        <v>31</v>
      </c>
      <c r="B12" s="197" t="s">
        <v>917</v>
      </c>
      <c r="C12" s="193">
        <v>152</v>
      </c>
      <c r="D12" s="198" t="s">
        <v>24</v>
      </c>
      <c r="E12" s="197">
        <v>3</v>
      </c>
      <c r="F12" s="193">
        <v>369</v>
      </c>
      <c r="G12" s="198" t="s">
        <v>382</v>
      </c>
      <c r="H12" s="192" t="s">
        <v>918</v>
      </c>
      <c r="I12" s="193">
        <v>178</v>
      </c>
      <c r="J12" s="191" t="s">
        <v>385</v>
      </c>
      <c r="K12" s="192" t="s">
        <v>919</v>
      </c>
      <c r="L12" s="193">
        <v>30</v>
      </c>
      <c r="M12" s="191" t="s">
        <v>11</v>
      </c>
      <c r="N12" s="192" t="s">
        <v>920</v>
      </c>
      <c r="O12" s="193">
        <v>4</v>
      </c>
      <c r="P12" s="191" t="s">
        <v>27</v>
      </c>
      <c r="Q12" s="192" t="s">
        <v>921</v>
      </c>
      <c r="R12" s="193">
        <v>200</v>
      </c>
      <c r="S12" s="191" t="s">
        <v>27</v>
      </c>
      <c r="T12" s="192" t="s">
        <v>922</v>
      </c>
      <c r="U12" s="193">
        <v>115</v>
      </c>
      <c r="V12" s="199"/>
      <c r="W12" s="200"/>
      <c r="X12" s="201"/>
      <c r="Y12" s="191" t="s">
        <v>69</v>
      </c>
      <c r="Z12" s="192" t="s">
        <v>923</v>
      </c>
      <c r="AA12" s="193">
        <v>21</v>
      </c>
      <c r="AB12" s="191" t="s">
        <v>279</v>
      </c>
      <c r="AC12" s="202" t="s">
        <v>924</v>
      </c>
      <c r="AD12" s="193">
        <v>11</v>
      </c>
      <c r="AE12" s="195"/>
      <c r="AF12" s="195"/>
      <c r="AG12" s="195"/>
      <c r="AH12" s="195"/>
      <c r="AI12" s="195"/>
    </row>
    <row r="13" spans="1:35" s="196" customFormat="1" ht="12.75">
      <c r="A13" s="191" t="s">
        <v>6</v>
      </c>
      <c r="B13" s="197" t="s">
        <v>925</v>
      </c>
      <c r="C13" s="193">
        <v>138</v>
      </c>
      <c r="D13" s="198" t="s">
        <v>6</v>
      </c>
      <c r="E13" s="197" t="s">
        <v>926</v>
      </c>
      <c r="F13" s="193">
        <v>319</v>
      </c>
      <c r="G13" s="198" t="s">
        <v>383</v>
      </c>
      <c r="H13" s="192" t="s">
        <v>927</v>
      </c>
      <c r="I13" s="193">
        <v>178</v>
      </c>
      <c r="J13" s="191" t="s">
        <v>22</v>
      </c>
      <c r="K13" s="192" t="s">
        <v>928</v>
      </c>
      <c r="L13" s="193">
        <v>29</v>
      </c>
      <c r="M13" s="191" t="s">
        <v>69</v>
      </c>
      <c r="N13" s="192" t="s">
        <v>929</v>
      </c>
      <c r="O13" s="193">
        <v>3</v>
      </c>
      <c r="P13" s="191" t="s">
        <v>31</v>
      </c>
      <c r="Q13" s="192" t="s">
        <v>930</v>
      </c>
      <c r="R13" s="193">
        <v>197</v>
      </c>
      <c r="S13" s="191" t="s">
        <v>24</v>
      </c>
      <c r="T13" s="192">
        <v>5</v>
      </c>
      <c r="U13" s="193">
        <v>115</v>
      </c>
      <c r="V13" s="199"/>
      <c r="W13" s="200"/>
      <c r="X13" s="201"/>
      <c r="Y13" s="194" t="s">
        <v>14</v>
      </c>
      <c r="Z13" s="192" t="s">
        <v>931</v>
      </c>
      <c r="AA13" s="193">
        <v>20</v>
      </c>
      <c r="AB13" s="235" t="s">
        <v>395</v>
      </c>
      <c r="AC13" s="236" t="s">
        <v>1028</v>
      </c>
      <c r="AD13" s="237">
        <v>10</v>
      </c>
      <c r="AE13" s="195"/>
      <c r="AF13" s="195"/>
      <c r="AG13" s="195"/>
      <c r="AH13" s="195"/>
      <c r="AI13" s="195"/>
    </row>
    <row r="14" spans="1:35" s="196" customFormat="1" ht="12.75">
      <c r="A14" s="235" t="s">
        <v>274</v>
      </c>
      <c r="B14" s="241" t="s">
        <v>933</v>
      </c>
      <c r="C14" s="237">
        <v>135</v>
      </c>
      <c r="D14" s="235" t="s">
        <v>13</v>
      </c>
      <c r="E14" s="237" t="s">
        <v>934</v>
      </c>
      <c r="F14" s="237">
        <v>311</v>
      </c>
      <c r="G14" s="240" t="s">
        <v>69</v>
      </c>
      <c r="H14" s="238" t="s">
        <v>935</v>
      </c>
      <c r="I14" s="237">
        <v>111</v>
      </c>
      <c r="J14" s="235" t="s">
        <v>274</v>
      </c>
      <c r="K14" s="192" t="s">
        <v>936</v>
      </c>
      <c r="L14" s="193">
        <v>25</v>
      </c>
      <c r="M14" s="191" t="s">
        <v>409</v>
      </c>
      <c r="N14" s="192" t="s">
        <v>937</v>
      </c>
      <c r="O14" s="193">
        <v>1</v>
      </c>
      <c r="P14" s="191" t="s">
        <v>11</v>
      </c>
      <c r="Q14" s="192" t="s">
        <v>938</v>
      </c>
      <c r="R14" s="193">
        <v>196</v>
      </c>
      <c r="S14" s="191" t="s">
        <v>12</v>
      </c>
      <c r="T14" s="192" t="s">
        <v>939</v>
      </c>
      <c r="U14" s="193">
        <v>98</v>
      </c>
      <c r="V14" s="199"/>
      <c r="W14" s="200"/>
      <c r="X14" s="201"/>
      <c r="Y14" s="191" t="s">
        <v>20</v>
      </c>
      <c r="Z14" s="192" t="s">
        <v>940</v>
      </c>
      <c r="AA14" s="193">
        <v>18</v>
      </c>
      <c r="AB14" s="235" t="s">
        <v>5</v>
      </c>
      <c r="AC14" s="236" t="s">
        <v>932</v>
      </c>
      <c r="AD14" s="237">
        <v>10</v>
      </c>
      <c r="AE14" s="195"/>
      <c r="AF14" s="195"/>
      <c r="AG14" s="195"/>
      <c r="AH14" s="195"/>
      <c r="AI14" s="195"/>
    </row>
    <row r="15" spans="1:35" s="196" customFormat="1" ht="12.75">
      <c r="A15" s="235" t="s">
        <v>384</v>
      </c>
      <c r="B15" s="241">
        <v>1119</v>
      </c>
      <c r="C15" s="237">
        <v>128</v>
      </c>
      <c r="D15" s="240" t="s">
        <v>386</v>
      </c>
      <c r="E15" s="241" t="s">
        <v>942</v>
      </c>
      <c r="F15" s="237">
        <v>283</v>
      </c>
      <c r="G15" s="240" t="s">
        <v>6</v>
      </c>
      <c r="H15" s="238" t="s">
        <v>943</v>
      </c>
      <c r="I15" s="237">
        <v>96</v>
      </c>
      <c r="J15" s="240" t="s">
        <v>5</v>
      </c>
      <c r="K15" s="192" t="s">
        <v>944</v>
      </c>
      <c r="L15" s="193">
        <v>25</v>
      </c>
      <c r="M15" s="199"/>
      <c r="N15" s="203"/>
      <c r="O15" s="201"/>
      <c r="P15" s="191" t="s">
        <v>381</v>
      </c>
      <c r="Q15" s="194" t="s">
        <v>945</v>
      </c>
      <c r="R15" s="193">
        <v>193</v>
      </c>
      <c r="S15" s="191" t="s">
        <v>12</v>
      </c>
      <c r="T15" s="192" t="s">
        <v>946</v>
      </c>
      <c r="U15" s="193">
        <v>92</v>
      </c>
      <c r="V15" s="199"/>
      <c r="W15" s="200"/>
      <c r="X15" s="201"/>
      <c r="Y15" s="191" t="s">
        <v>11</v>
      </c>
      <c r="Z15" s="194" t="s">
        <v>947</v>
      </c>
      <c r="AA15" s="193">
        <v>15</v>
      </c>
      <c r="AB15" s="235" t="s">
        <v>396</v>
      </c>
      <c r="AC15" s="236" t="s">
        <v>941</v>
      </c>
      <c r="AD15" s="237">
        <v>8</v>
      </c>
      <c r="AE15" s="195"/>
      <c r="AF15" s="195"/>
      <c r="AG15" s="195"/>
      <c r="AH15" s="195"/>
      <c r="AI15" s="195"/>
    </row>
    <row r="16" spans="1:35" s="196" customFormat="1" ht="12.75">
      <c r="A16" s="235" t="s">
        <v>15</v>
      </c>
      <c r="B16" s="241">
        <v>207</v>
      </c>
      <c r="C16" s="237">
        <v>126</v>
      </c>
      <c r="D16" s="235" t="s">
        <v>11</v>
      </c>
      <c r="E16" s="241" t="s">
        <v>949</v>
      </c>
      <c r="F16" s="237">
        <v>260</v>
      </c>
      <c r="G16" s="240" t="s">
        <v>15</v>
      </c>
      <c r="H16" s="238">
        <v>407</v>
      </c>
      <c r="I16" s="237">
        <v>82</v>
      </c>
      <c r="J16" s="235" t="s">
        <v>32</v>
      </c>
      <c r="K16" s="192" t="s">
        <v>950</v>
      </c>
      <c r="L16" s="193">
        <v>14</v>
      </c>
      <c r="M16" s="204"/>
      <c r="N16" s="203"/>
      <c r="O16" s="201"/>
      <c r="P16" s="191" t="s">
        <v>5</v>
      </c>
      <c r="Q16" s="192" t="s">
        <v>951</v>
      </c>
      <c r="R16" s="193">
        <v>191</v>
      </c>
      <c r="S16" s="191" t="s">
        <v>13</v>
      </c>
      <c r="T16" s="192" t="s">
        <v>952</v>
      </c>
      <c r="U16" s="193">
        <v>80</v>
      </c>
      <c r="V16" s="199"/>
      <c r="W16" s="200"/>
      <c r="X16" s="201"/>
      <c r="Y16" s="191" t="s">
        <v>15</v>
      </c>
      <c r="Z16" s="192" t="s">
        <v>953</v>
      </c>
      <c r="AA16" s="193">
        <v>12</v>
      </c>
      <c r="AB16" s="235" t="s">
        <v>279</v>
      </c>
      <c r="AC16" s="236" t="s">
        <v>948</v>
      </c>
      <c r="AD16" s="237">
        <v>8</v>
      </c>
      <c r="AE16" s="195"/>
      <c r="AF16" s="195"/>
      <c r="AG16" s="195"/>
      <c r="AH16" s="195"/>
      <c r="AI16" s="195"/>
    </row>
    <row r="17" spans="1:35" s="196" customFormat="1" ht="12.75">
      <c r="A17" s="235" t="s">
        <v>10</v>
      </c>
      <c r="B17" s="241" t="s">
        <v>955</v>
      </c>
      <c r="C17" s="237">
        <v>86</v>
      </c>
      <c r="D17" s="235" t="s">
        <v>31</v>
      </c>
      <c r="E17" s="241" t="s">
        <v>956</v>
      </c>
      <c r="F17" s="237">
        <v>236</v>
      </c>
      <c r="G17" s="240" t="s">
        <v>19</v>
      </c>
      <c r="H17" s="238" t="s">
        <v>957</v>
      </c>
      <c r="I17" s="237">
        <v>73</v>
      </c>
      <c r="J17" s="240" t="s">
        <v>395</v>
      </c>
      <c r="K17" s="192" t="s">
        <v>958</v>
      </c>
      <c r="L17" s="193">
        <v>5</v>
      </c>
      <c r="M17" s="199"/>
      <c r="N17" s="203"/>
      <c r="O17" s="201"/>
      <c r="P17" s="191" t="s">
        <v>18</v>
      </c>
      <c r="Q17" s="194" t="s">
        <v>959</v>
      </c>
      <c r="R17" s="193">
        <v>187</v>
      </c>
      <c r="S17" s="191" t="s">
        <v>11</v>
      </c>
      <c r="T17" s="192" t="s">
        <v>960</v>
      </c>
      <c r="U17" s="193">
        <v>75</v>
      </c>
      <c r="V17" s="199"/>
      <c r="W17" s="200"/>
      <c r="X17" s="201"/>
      <c r="Y17" s="191" t="s">
        <v>10</v>
      </c>
      <c r="Z17" s="194" t="s">
        <v>961</v>
      </c>
      <c r="AA17" s="193">
        <v>10</v>
      </c>
      <c r="AB17" s="235" t="s">
        <v>396</v>
      </c>
      <c r="AC17" s="238" t="s">
        <v>954</v>
      </c>
      <c r="AD17" s="237">
        <v>7</v>
      </c>
      <c r="AE17" s="195"/>
      <c r="AF17" s="195"/>
      <c r="AG17" s="195"/>
      <c r="AH17" s="195"/>
      <c r="AI17" s="195"/>
    </row>
    <row r="18" spans="1:35" s="196" customFormat="1" ht="12.75">
      <c r="A18" s="235" t="s">
        <v>40</v>
      </c>
      <c r="B18" s="241" t="s">
        <v>962</v>
      </c>
      <c r="C18" s="237">
        <v>60</v>
      </c>
      <c r="D18" s="240" t="s">
        <v>18</v>
      </c>
      <c r="E18" s="241" t="s">
        <v>963</v>
      </c>
      <c r="F18" s="237">
        <v>165</v>
      </c>
      <c r="G18" s="240" t="s">
        <v>31</v>
      </c>
      <c r="H18" s="238" t="s">
        <v>964</v>
      </c>
      <c r="I18" s="237">
        <v>63</v>
      </c>
      <c r="J18" s="240" t="s">
        <v>14</v>
      </c>
      <c r="K18" s="192" t="s">
        <v>965</v>
      </c>
      <c r="L18" s="193">
        <v>5</v>
      </c>
      <c r="M18" s="199"/>
      <c r="N18" s="203"/>
      <c r="O18" s="201"/>
      <c r="P18" s="191" t="s">
        <v>40</v>
      </c>
      <c r="Q18" s="192" t="s">
        <v>966</v>
      </c>
      <c r="R18" s="193">
        <v>176</v>
      </c>
      <c r="S18" s="191" t="s">
        <v>6</v>
      </c>
      <c r="T18" s="192" t="s">
        <v>967</v>
      </c>
      <c r="U18" s="193">
        <v>61</v>
      </c>
      <c r="V18" s="199"/>
      <c r="W18" s="200"/>
      <c r="X18" s="201"/>
      <c r="Y18" s="191" t="s">
        <v>6</v>
      </c>
      <c r="Z18" s="192" t="s">
        <v>968</v>
      </c>
      <c r="AA18" s="193">
        <v>9</v>
      </c>
      <c r="AB18" s="235" t="s">
        <v>69</v>
      </c>
      <c r="AC18" s="236" t="s">
        <v>969</v>
      </c>
      <c r="AD18" s="237">
        <v>7</v>
      </c>
      <c r="AE18" s="195"/>
      <c r="AF18" s="195"/>
      <c r="AG18" s="195"/>
      <c r="AH18" s="195"/>
      <c r="AI18" s="195"/>
    </row>
    <row r="19" spans="1:35" s="196" customFormat="1" ht="12.75">
      <c r="A19" s="235" t="s">
        <v>10</v>
      </c>
      <c r="B19" s="241" t="s">
        <v>970</v>
      </c>
      <c r="C19" s="237">
        <v>58</v>
      </c>
      <c r="D19" s="240" t="s">
        <v>27</v>
      </c>
      <c r="E19" s="241" t="s">
        <v>971</v>
      </c>
      <c r="F19" s="237">
        <v>129</v>
      </c>
      <c r="G19" s="240" t="s">
        <v>5</v>
      </c>
      <c r="H19" s="238" t="s">
        <v>972</v>
      </c>
      <c r="I19" s="237">
        <v>50</v>
      </c>
      <c r="J19" s="240" t="s">
        <v>279</v>
      </c>
      <c r="K19" s="192" t="s">
        <v>973</v>
      </c>
      <c r="L19" s="193">
        <v>4</v>
      </c>
      <c r="M19" s="199"/>
      <c r="N19" s="203"/>
      <c r="O19" s="201"/>
      <c r="P19" s="191" t="s">
        <v>383</v>
      </c>
      <c r="Q19" s="192" t="s">
        <v>974</v>
      </c>
      <c r="R19" s="193">
        <v>132</v>
      </c>
      <c r="S19" s="191" t="s">
        <v>69</v>
      </c>
      <c r="T19" s="192" t="s">
        <v>975</v>
      </c>
      <c r="U19" s="193">
        <v>56</v>
      </c>
      <c r="V19" s="199"/>
      <c r="W19" s="200"/>
      <c r="X19" s="201"/>
      <c r="Y19" s="191" t="s">
        <v>398</v>
      </c>
      <c r="Z19" s="194" t="s">
        <v>976</v>
      </c>
      <c r="AA19" s="193">
        <v>7</v>
      </c>
      <c r="AB19" s="239" t="s">
        <v>15</v>
      </c>
      <c r="AC19" s="238" t="s">
        <v>1151</v>
      </c>
      <c r="AD19" s="237">
        <v>7</v>
      </c>
      <c r="AE19" s="195"/>
      <c r="AF19" s="195"/>
      <c r="AG19" s="195"/>
      <c r="AH19" s="195"/>
      <c r="AI19" s="195"/>
    </row>
    <row r="20" spans="1:35" s="196" customFormat="1" ht="12.75">
      <c r="A20" s="235" t="s">
        <v>10</v>
      </c>
      <c r="B20" s="241" t="s">
        <v>978</v>
      </c>
      <c r="C20" s="237">
        <v>52</v>
      </c>
      <c r="D20" s="240" t="s">
        <v>27</v>
      </c>
      <c r="E20" s="241" t="s">
        <v>985</v>
      </c>
      <c r="F20" s="237">
        <v>117</v>
      </c>
      <c r="G20" s="240" t="s">
        <v>390</v>
      </c>
      <c r="H20" s="242" t="s">
        <v>979</v>
      </c>
      <c r="I20" s="237">
        <v>45</v>
      </c>
      <c r="J20" s="235" t="s">
        <v>15</v>
      </c>
      <c r="K20" s="192">
        <v>607</v>
      </c>
      <c r="L20" s="193">
        <v>4</v>
      </c>
      <c r="M20" s="199"/>
      <c r="N20" s="203"/>
      <c r="O20" s="201"/>
      <c r="P20" s="191" t="s">
        <v>18</v>
      </c>
      <c r="Q20" s="192" t="s">
        <v>980</v>
      </c>
      <c r="R20" s="193">
        <v>129</v>
      </c>
      <c r="S20" s="191" t="s">
        <v>10</v>
      </c>
      <c r="T20" s="192" t="s">
        <v>981</v>
      </c>
      <c r="U20" s="193">
        <v>53</v>
      </c>
      <c r="V20" s="199"/>
      <c r="W20" s="200"/>
      <c r="X20" s="201"/>
      <c r="Y20" s="191" t="s">
        <v>10</v>
      </c>
      <c r="Z20" s="192" t="s">
        <v>982</v>
      </c>
      <c r="AA20" s="193">
        <v>5</v>
      </c>
      <c r="AB20" s="235" t="s">
        <v>279</v>
      </c>
      <c r="AC20" s="236" t="s">
        <v>977</v>
      </c>
      <c r="AD20" s="237">
        <v>6</v>
      </c>
      <c r="AE20" s="195"/>
      <c r="AF20" s="195"/>
      <c r="AG20" s="195"/>
      <c r="AH20" s="195"/>
      <c r="AI20" s="195"/>
    </row>
    <row r="21" spans="1:35" s="196" customFormat="1" ht="12.75">
      <c r="A21" s="243" t="s">
        <v>391</v>
      </c>
      <c r="B21" s="239" t="s">
        <v>984</v>
      </c>
      <c r="C21" s="244">
        <v>52</v>
      </c>
      <c r="D21" s="240" t="s">
        <v>15</v>
      </c>
      <c r="E21" s="241">
        <v>307</v>
      </c>
      <c r="F21" s="237">
        <v>115</v>
      </c>
      <c r="G21" s="235" t="s">
        <v>5</v>
      </c>
      <c r="H21" s="238" t="s">
        <v>986</v>
      </c>
      <c r="I21" s="237">
        <v>42</v>
      </c>
      <c r="J21" s="243" t="s">
        <v>10</v>
      </c>
      <c r="K21" s="192" t="s">
        <v>987</v>
      </c>
      <c r="L21" s="202">
        <v>3</v>
      </c>
      <c r="M21" s="199"/>
      <c r="N21" s="203"/>
      <c r="O21" s="201"/>
      <c r="P21" s="191" t="s">
        <v>382</v>
      </c>
      <c r="Q21" s="192" t="s">
        <v>988</v>
      </c>
      <c r="R21" s="193">
        <v>125</v>
      </c>
      <c r="S21" s="191" t="s">
        <v>12</v>
      </c>
      <c r="T21" s="192" t="s">
        <v>989</v>
      </c>
      <c r="U21" s="193">
        <v>40</v>
      </c>
      <c r="V21" s="199"/>
      <c r="W21" s="200"/>
      <c r="X21" s="201"/>
      <c r="Y21" s="191" t="s">
        <v>31</v>
      </c>
      <c r="Z21" s="194" t="s">
        <v>990</v>
      </c>
      <c r="AA21" s="193">
        <v>3</v>
      </c>
      <c r="AB21" s="240" t="s">
        <v>385</v>
      </c>
      <c r="AC21" s="238" t="s">
        <v>983</v>
      </c>
      <c r="AD21" s="237">
        <v>4</v>
      </c>
      <c r="AE21" s="195"/>
      <c r="AF21" s="195"/>
      <c r="AG21" s="195"/>
      <c r="AH21" s="195"/>
      <c r="AI21" s="195"/>
    </row>
    <row r="22" spans="1:35" s="196" customFormat="1" ht="12.75">
      <c r="A22" s="235" t="s">
        <v>20</v>
      </c>
      <c r="B22" s="241" t="s">
        <v>992</v>
      </c>
      <c r="C22" s="237">
        <v>47</v>
      </c>
      <c r="D22" s="240" t="s">
        <v>387</v>
      </c>
      <c r="E22" s="241" t="s">
        <v>993</v>
      </c>
      <c r="F22" s="237">
        <v>115</v>
      </c>
      <c r="G22" s="240" t="s">
        <v>5</v>
      </c>
      <c r="H22" s="238" t="s">
        <v>994</v>
      </c>
      <c r="I22" s="237">
        <v>41</v>
      </c>
      <c r="J22" s="240" t="s">
        <v>27</v>
      </c>
      <c r="K22" s="192" t="s">
        <v>995</v>
      </c>
      <c r="L22" s="193">
        <v>2</v>
      </c>
      <c r="M22" s="199"/>
      <c r="N22" s="203"/>
      <c r="O22" s="201"/>
      <c r="P22" s="191" t="s">
        <v>41</v>
      </c>
      <c r="Q22" s="192" t="s">
        <v>996</v>
      </c>
      <c r="R22" s="193">
        <v>121</v>
      </c>
      <c r="S22" s="191" t="s">
        <v>385</v>
      </c>
      <c r="T22" s="192" t="s">
        <v>997</v>
      </c>
      <c r="U22" s="193">
        <v>27</v>
      </c>
      <c r="V22" s="199"/>
      <c r="W22" s="200"/>
      <c r="X22" s="201"/>
      <c r="Y22" s="191" t="s">
        <v>11</v>
      </c>
      <c r="Z22" s="192" t="s">
        <v>998</v>
      </c>
      <c r="AA22" s="193">
        <v>2</v>
      </c>
      <c r="AB22" s="235" t="s">
        <v>69</v>
      </c>
      <c r="AC22" s="238" t="s">
        <v>991</v>
      </c>
      <c r="AD22" s="237">
        <v>4</v>
      </c>
      <c r="AE22" s="195"/>
      <c r="AF22" s="195"/>
      <c r="AG22" s="195"/>
      <c r="AH22" s="195"/>
      <c r="AI22" s="195"/>
    </row>
    <row r="23" spans="1:35" s="196" customFormat="1" ht="12.75">
      <c r="A23" s="191" t="s">
        <v>278</v>
      </c>
      <c r="B23" s="197" t="s">
        <v>1000</v>
      </c>
      <c r="C23" s="193">
        <v>41</v>
      </c>
      <c r="D23" s="191" t="s">
        <v>387</v>
      </c>
      <c r="E23" s="197" t="s">
        <v>1001</v>
      </c>
      <c r="F23" s="193">
        <v>96</v>
      </c>
      <c r="G23" s="198" t="s">
        <v>10</v>
      </c>
      <c r="H23" s="192" t="s">
        <v>1002</v>
      </c>
      <c r="I23" s="193">
        <v>23</v>
      </c>
      <c r="J23" s="191" t="s">
        <v>402</v>
      </c>
      <c r="K23" s="192" t="s">
        <v>1003</v>
      </c>
      <c r="L23" s="193">
        <v>1</v>
      </c>
      <c r="M23" s="199"/>
      <c r="N23" s="203"/>
      <c r="O23" s="201"/>
      <c r="P23" s="191" t="s">
        <v>69</v>
      </c>
      <c r="Q23" s="192" t="s">
        <v>1004</v>
      </c>
      <c r="R23" s="193">
        <v>121</v>
      </c>
      <c r="S23" s="191" t="s">
        <v>27</v>
      </c>
      <c r="T23" s="192" t="s">
        <v>1005</v>
      </c>
      <c r="U23" s="193">
        <v>27</v>
      </c>
      <c r="V23" s="199"/>
      <c r="W23" s="200"/>
      <c r="X23" s="201"/>
      <c r="Y23" s="191" t="s">
        <v>31</v>
      </c>
      <c r="Z23" s="194" t="s">
        <v>1006</v>
      </c>
      <c r="AA23" s="193">
        <v>1</v>
      </c>
      <c r="AB23" s="235" t="s">
        <v>18</v>
      </c>
      <c r="AC23" s="238" t="s">
        <v>999</v>
      </c>
      <c r="AD23" s="237">
        <v>4</v>
      </c>
      <c r="AE23" s="195"/>
      <c r="AF23" s="195"/>
      <c r="AG23" s="195"/>
      <c r="AH23" s="195"/>
      <c r="AI23" s="195"/>
    </row>
    <row r="24" spans="1:35" s="196" customFormat="1" ht="12.75">
      <c r="A24" s="191" t="s">
        <v>15</v>
      </c>
      <c r="B24" s="197">
        <v>107</v>
      </c>
      <c r="C24" s="193">
        <v>33</v>
      </c>
      <c r="D24" s="191" t="s">
        <v>382</v>
      </c>
      <c r="E24" s="197" t="s">
        <v>1008</v>
      </c>
      <c r="F24" s="193">
        <v>84</v>
      </c>
      <c r="G24" s="191" t="s">
        <v>393</v>
      </c>
      <c r="H24" s="192">
        <v>159</v>
      </c>
      <c r="I24" s="193">
        <v>22</v>
      </c>
      <c r="J24" s="191" t="s">
        <v>279</v>
      </c>
      <c r="K24" s="192" t="s">
        <v>1009</v>
      </c>
      <c r="L24" s="193">
        <v>1</v>
      </c>
      <c r="M24" s="199"/>
      <c r="N24" s="203"/>
      <c r="O24" s="201"/>
      <c r="P24" s="191" t="s">
        <v>40</v>
      </c>
      <c r="Q24" s="192" t="s">
        <v>1010</v>
      </c>
      <c r="R24" s="193">
        <v>119</v>
      </c>
      <c r="S24" s="191" t="s">
        <v>1011</v>
      </c>
      <c r="T24" s="192" t="s">
        <v>1012</v>
      </c>
      <c r="U24" s="193">
        <v>27</v>
      </c>
      <c r="V24" s="199"/>
      <c r="W24" s="200"/>
      <c r="X24" s="201"/>
      <c r="Y24" s="191" t="s">
        <v>20</v>
      </c>
      <c r="Z24" s="194" t="s">
        <v>1013</v>
      </c>
      <c r="AA24" s="193">
        <v>1</v>
      </c>
      <c r="AB24" s="235" t="s">
        <v>399</v>
      </c>
      <c r="AC24" s="236" t="s">
        <v>1007</v>
      </c>
      <c r="AD24" s="237">
        <v>3</v>
      </c>
      <c r="AE24" s="195"/>
      <c r="AF24" s="195"/>
      <c r="AG24" s="195"/>
      <c r="AH24" s="195"/>
      <c r="AI24" s="195"/>
    </row>
    <row r="25" spans="1:35" s="196" customFormat="1" ht="12.75">
      <c r="A25" s="191" t="s">
        <v>24</v>
      </c>
      <c r="B25" s="197">
        <v>2</v>
      </c>
      <c r="C25" s="193">
        <v>32</v>
      </c>
      <c r="D25" s="198" t="s">
        <v>279</v>
      </c>
      <c r="E25" s="197" t="s">
        <v>1015</v>
      </c>
      <c r="F25" s="193">
        <v>76</v>
      </c>
      <c r="G25" s="198" t="s">
        <v>385</v>
      </c>
      <c r="H25" s="192" t="s">
        <v>1016</v>
      </c>
      <c r="I25" s="193">
        <v>20</v>
      </c>
      <c r="J25" s="191" t="s">
        <v>394</v>
      </c>
      <c r="K25" s="192" t="s">
        <v>1017</v>
      </c>
      <c r="L25" s="193">
        <v>1</v>
      </c>
      <c r="M25" s="199"/>
      <c r="N25" s="203"/>
      <c r="O25" s="201"/>
      <c r="P25" s="191" t="s">
        <v>278</v>
      </c>
      <c r="Q25" s="192" t="s">
        <v>1018</v>
      </c>
      <c r="R25" s="193">
        <v>116</v>
      </c>
      <c r="S25" s="191" t="s">
        <v>20</v>
      </c>
      <c r="T25" s="192" t="s">
        <v>1019</v>
      </c>
      <c r="U25" s="193">
        <v>25</v>
      </c>
      <c r="V25" s="199"/>
      <c r="W25" s="200"/>
      <c r="X25" s="201"/>
      <c r="Y25" s="191" t="s">
        <v>16</v>
      </c>
      <c r="Z25" s="194" t="s">
        <v>1020</v>
      </c>
      <c r="AA25" s="193">
        <v>1</v>
      </c>
      <c r="AB25" s="235" t="s">
        <v>382</v>
      </c>
      <c r="AC25" s="236" t="s">
        <v>1014</v>
      </c>
      <c r="AD25" s="237">
        <v>3</v>
      </c>
      <c r="AE25" s="195"/>
      <c r="AF25" s="195"/>
      <c r="AG25" s="195"/>
      <c r="AH25" s="195"/>
      <c r="AI25" s="195"/>
    </row>
    <row r="26" spans="1:35" s="196" customFormat="1" ht="12.75">
      <c r="A26" s="191" t="s">
        <v>14</v>
      </c>
      <c r="B26" s="197" t="s">
        <v>1022</v>
      </c>
      <c r="C26" s="193">
        <v>32</v>
      </c>
      <c r="D26" s="198" t="s">
        <v>383</v>
      </c>
      <c r="E26" s="197" t="s">
        <v>1023</v>
      </c>
      <c r="F26" s="193">
        <v>63</v>
      </c>
      <c r="G26" s="198" t="s">
        <v>18</v>
      </c>
      <c r="H26" s="192" t="s">
        <v>1024</v>
      </c>
      <c r="I26" s="194">
        <v>19</v>
      </c>
      <c r="J26" s="191" t="s">
        <v>392</v>
      </c>
      <c r="K26" s="192" t="s">
        <v>1025</v>
      </c>
      <c r="L26" s="193">
        <v>1</v>
      </c>
      <c r="M26" s="200"/>
      <c r="N26" s="203"/>
      <c r="O26" s="201"/>
      <c r="P26" s="191" t="s">
        <v>278</v>
      </c>
      <c r="Q26" s="192" t="s">
        <v>1026</v>
      </c>
      <c r="R26" s="193">
        <v>112</v>
      </c>
      <c r="S26" s="191" t="s">
        <v>40</v>
      </c>
      <c r="T26" s="192" t="s">
        <v>1027</v>
      </c>
      <c r="U26" s="193">
        <v>23</v>
      </c>
      <c r="V26" s="199"/>
      <c r="W26" s="200"/>
      <c r="X26" s="201"/>
      <c r="Y26" s="199"/>
      <c r="Z26" s="200"/>
      <c r="AA26" s="201"/>
      <c r="AB26" s="240" t="s">
        <v>12</v>
      </c>
      <c r="AC26" s="238" t="s">
        <v>1021</v>
      </c>
      <c r="AD26" s="237">
        <v>3</v>
      </c>
      <c r="AE26" s="195"/>
      <c r="AF26" s="195"/>
      <c r="AG26" s="195"/>
      <c r="AH26" s="195"/>
      <c r="AI26" s="195"/>
    </row>
    <row r="27" spans="1:35" s="196" customFormat="1" ht="12.75">
      <c r="A27" s="191" t="s">
        <v>40</v>
      </c>
      <c r="B27" s="197" t="s">
        <v>1029</v>
      </c>
      <c r="C27" s="193">
        <v>29</v>
      </c>
      <c r="D27" s="191" t="s">
        <v>69</v>
      </c>
      <c r="E27" s="197" t="s">
        <v>1030</v>
      </c>
      <c r="F27" s="193">
        <v>58</v>
      </c>
      <c r="G27" s="191" t="s">
        <v>40</v>
      </c>
      <c r="H27" s="192" t="s">
        <v>1031</v>
      </c>
      <c r="I27" s="193">
        <v>10</v>
      </c>
      <c r="J27" s="191" t="s">
        <v>381</v>
      </c>
      <c r="K27" s="206" t="s">
        <v>1032</v>
      </c>
      <c r="L27" s="193">
        <v>1</v>
      </c>
      <c r="M27" s="199"/>
      <c r="N27" s="203"/>
      <c r="O27" s="201"/>
      <c r="P27" s="191" t="s">
        <v>389</v>
      </c>
      <c r="Q27" s="192" t="s">
        <v>1033</v>
      </c>
      <c r="R27" s="193">
        <v>100</v>
      </c>
      <c r="S27" s="191" t="s">
        <v>31</v>
      </c>
      <c r="T27" s="192" t="s">
        <v>1034</v>
      </c>
      <c r="U27" s="193">
        <v>17</v>
      </c>
      <c r="V27" s="199"/>
      <c r="W27" s="200"/>
      <c r="X27" s="201"/>
      <c r="Y27" s="199"/>
      <c r="Z27" s="203"/>
      <c r="AA27" s="201"/>
      <c r="AB27" s="240" t="s">
        <v>381</v>
      </c>
      <c r="AC27" s="238" t="s">
        <v>1035</v>
      </c>
      <c r="AD27" s="237">
        <v>3</v>
      </c>
      <c r="AE27" s="195"/>
      <c r="AF27" s="195"/>
      <c r="AG27" s="195"/>
      <c r="AH27" s="195"/>
      <c r="AI27" s="195"/>
    </row>
    <row r="28" spans="1:35" s="196" customFormat="1" ht="12.75">
      <c r="A28" s="191" t="s">
        <v>20</v>
      </c>
      <c r="B28" s="197" t="s">
        <v>1036</v>
      </c>
      <c r="C28" s="193">
        <v>27</v>
      </c>
      <c r="D28" s="206" t="s">
        <v>5</v>
      </c>
      <c r="E28" s="206" t="s">
        <v>1037</v>
      </c>
      <c r="F28" s="207">
        <v>50</v>
      </c>
      <c r="G28" s="198" t="s">
        <v>387</v>
      </c>
      <c r="H28" s="192" t="s">
        <v>1038</v>
      </c>
      <c r="I28" s="193">
        <v>9</v>
      </c>
      <c r="J28" s="198" t="s">
        <v>14</v>
      </c>
      <c r="K28" s="192" t="s">
        <v>1039</v>
      </c>
      <c r="L28" s="193">
        <v>1</v>
      </c>
      <c r="M28" s="199"/>
      <c r="N28" s="203"/>
      <c r="O28" s="201"/>
      <c r="P28" s="191" t="s">
        <v>5</v>
      </c>
      <c r="Q28" s="192" t="s">
        <v>1040</v>
      </c>
      <c r="R28" s="193">
        <v>99</v>
      </c>
      <c r="S28" s="191" t="s">
        <v>12</v>
      </c>
      <c r="T28" s="192" t="s">
        <v>1041</v>
      </c>
      <c r="U28" s="193">
        <v>17</v>
      </c>
      <c r="V28" s="199"/>
      <c r="W28" s="200"/>
      <c r="X28" s="201"/>
      <c r="Y28" s="199"/>
      <c r="Z28" s="200"/>
      <c r="AA28" s="201"/>
      <c r="AB28" s="235" t="s">
        <v>24</v>
      </c>
      <c r="AC28" s="238" t="s">
        <v>1042</v>
      </c>
      <c r="AD28" s="237">
        <v>3</v>
      </c>
      <c r="AE28" s="195"/>
      <c r="AF28" s="195"/>
      <c r="AG28" s="195"/>
      <c r="AH28" s="195"/>
      <c r="AI28" s="195"/>
    </row>
    <row r="29" spans="1:35" s="196" customFormat="1" ht="12.75">
      <c r="A29" s="191" t="s">
        <v>18</v>
      </c>
      <c r="B29" s="197" t="s">
        <v>1043</v>
      </c>
      <c r="C29" s="193">
        <v>23</v>
      </c>
      <c r="D29" s="198" t="s">
        <v>69</v>
      </c>
      <c r="E29" s="197" t="s">
        <v>1044</v>
      </c>
      <c r="F29" s="193">
        <v>45</v>
      </c>
      <c r="G29" s="198" t="s">
        <v>395</v>
      </c>
      <c r="H29" s="192" t="s">
        <v>1045</v>
      </c>
      <c r="I29" s="193">
        <v>8</v>
      </c>
      <c r="J29" s="199"/>
      <c r="K29" s="200"/>
      <c r="L29" s="201"/>
      <c r="M29" s="199"/>
      <c r="N29" s="203"/>
      <c r="O29" s="201"/>
      <c r="P29" s="191" t="s">
        <v>69</v>
      </c>
      <c r="Q29" s="192" t="s">
        <v>1046</v>
      </c>
      <c r="R29" s="193">
        <v>87</v>
      </c>
      <c r="S29" s="191" t="s">
        <v>40</v>
      </c>
      <c r="T29" s="192" t="s">
        <v>1047</v>
      </c>
      <c r="U29" s="193">
        <v>15</v>
      </c>
      <c r="V29" s="199"/>
      <c r="W29" s="200"/>
      <c r="X29" s="201"/>
      <c r="Y29" s="199"/>
      <c r="Z29" s="200"/>
      <c r="AA29" s="201"/>
      <c r="AB29" s="240" t="s">
        <v>24</v>
      </c>
      <c r="AC29" s="238" t="s">
        <v>1048</v>
      </c>
      <c r="AD29" s="237">
        <v>3</v>
      </c>
      <c r="AE29" s="195"/>
      <c r="AF29" s="195"/>
      <c r="AG29" s="195"/>
      <c r="AH29" s="195"/>
      <c r="AI29" s="195"/>
    </row>
    <row r="30" spans="1:35" s="196" customFormat="1" ht="12.75">
      <c r="A30" s="191" t="s">
        <v>15</v>
      </c>
      <c r="B30" s="197">
        <v>206</v>
      </c>
      <c r="C30" s="193">
        <v>21</v>
      </c>
      <c r="D30" s="198" t="s">
        <v>18</v>
      </c>
      <c r="E30" s="197" t="s">
        <v>1049</v>
      </c>
      <c r="F30" s="193">
        <v>33</v>
      </c>
      <c r="G30" s="198" t="s">
        <v>19</v>
      </c>
      <c r="H30" s="192" t="s">
        <v>1050</v>
      </c>
      <c r="I30" s="193">
        <v>6</v>
      </c>
      <c r="J30" s="199"/>
      <c r="K30" s="203"/>
      <c r="L30" s="201"/>
      <c r="M30" s="199"/>
      <c r="N30" s="203"/>
      <c r="O30" s="201"/>
      <c r="P30" s="191" t="s">
        <v>279</v>
      </c>
      <c r="Q30" s="192" t="s">
        <v>1051</v>
      </c>
      <c r="R30" s="193">
        <v>81</v>
      </c>
      <c r="S30" s="191" t="s">
        <v>69</v>
      </c>
      <c r="T30" s="192" t="s">
        <v>1052</v>
      </c>
      <c r="U30" s="193">
        <v>10</v>
      </c>
      <c r="V30" s="199"/>
      <c r="W30" s="200"/>
      <c r="X30" s="201"/>
      <c r="Y30" s="199"/>
      <c r="Z30" s="200"/>
      <c r="AA30" s="201"/>
      <c r="AB30" s="235" t="s">
        <v>15</v>
      </c>
      <c r="AC30" s="238" t="s">
        <v>1150</v>
      </c>
      <c r="AD30" s="237">
        <v>3</v>
      </c>
      <c r="AE30" s="195"/>
      <c r="AF30" s="195"/>
      <c r="AG30" s="195"/>
      <c r="AH30" s="195"/>
      <c r="AI30" s="195"/>
    </row>
    <row r="31" spans="1:35" s="196" customFormat="1" ht="12.75">
      <c r="A31" s="191" t="s">
        <v>387</v>
      </c>
      <c r="B31" s="197" t="s">
        <v>1054</v>
      </c>
      <c r="C31" s="193">
        <v>19</v>
      </c>
      <c r="D31" s="198" t="s">
        <v>12</v>
      </c>
      <c r="E31" s="197" t="s">
        <v>1055</v>
      </c>
      <c r="F31" s="193">
        <v>27</v>
      </c>
      <c r="G31" s="198" t="s">
        <v>393</v>
      </c>
      <c r="H31" s="192" t="s">
        <v>1056</v>
      </c>
      <c r="I31" s="193">
        <v>4</v>
      </c>
      <c r="J31" s="204"/>
      <c r="K31" s="203"/>
      <c r="L31" s="201"/>
      <c r="M31" s="199"/>
      <c r="N31" s="203"/>
      <c r="O31" s="201"/>
      <c r="P31" s="191" t="s">
        <v>388</v>
      </c>
      <c r="Q31" s="192" t="s">
        <v>1057</v>
      </c>
      <c r="R31" s="193">
        <v>74</v>
      </c>
      <c r="S31" s="191" t="s">
        <v>15</v>
      </c>
      <c r="T31" s="192" t="s">
        <v>1058</v>
      </c>
      <c r="U31" s="193">
        <v>9</v>
      </c>
      <c r="V31" s="199"/>
      <c r="W31" s="200"/>
      <c r="X31" s="201"/>
      <c r="Y31" s="199"/>
      <c r="Z31" s="200"/>
      <c r="AA31" s="201"/>
      <c r="AB31" s="235" t="s">
        <v>401</v>
      </c>
      <c r="AC31" s="236" t="s">
        <v>1053</v>
      </c>
      <c r="AD31" s="237">
        <v>2</v>
      </c>
      <c r="AE31" s="195"/>
      <c r="AI31" s="195"/>
    </row>
    <row r="32" spans="1:35" s="196" customFormat="1" ht="12.75">
      <c r="A32" s="191" t="s">
        <v>387</v>
      </c>
      <c r="B32" s="197" t="s">
        <v>1060</v>
      </c>
      <c r="C32" s="193">
        <v>15</v>
      </c>
      <c r="D32" s="198" t="s">
        <v>384</v>
      </c>
      <c r="E32" s="197">
        <v>111</v>
      </c>
      <c r="F32" s="193">
        <v>15</v>
      </c>
      <c r="G32" s="191" t="s">
        <v>279</v>
      </c>
      <c r="H32" s="192" t="s">
        <v>1061</v>
      </c>
      <c r="I32" s="193">
        <v>4</v>
      </c>
      <c r="J32" s="199"/>
      <c r="K32" s="203"/>
      <c r="L32" s="201"/>
      <c r="M32" s="199"/>
      <c r="N32" s="203"/>
      <c r="O32" s="201"/>
      <c r="P32" s="191" t="s">
        <v>18</v>
      </c>
      <c r="Q32" s="192" t="s">
        <v>1062</v>
      </c>
      <c r="R32" s="193">
        <v>72</v>
      </c>
      <c r="S32" s="191" t="s">
        <v>15</v>
      </c>
      <c r="T32" s="192">
        <v>807</v>
      </c>
      <c r="U32" s="193">
        <v>6</v>
      </c>
      <c r="V32" s="199"/>
      <c r="W32" s="200"/>
      <c r="X32" s="201"/>
      <c r="Y32" s="199"/>
      <c r="Z32" s="200"/>
      <c r="AA32" s="201"/>
      <c r="AB32" s="235" t="s">
        <v>400</v>
      </c>
      <c r="AC32" s="236" t="s">
        <v>1059</v>
      </c>
      <c r="AD32" s="237">
        <v>2</v>
      </c>
      <c r="AE32" s="195"/>
      <c r="AI32" s="195"/>
    </row>
    <row r="33" spans="1:35" s="196" customFormat="1" ht="12.75">
      <c r="A33" s="191" t="s">
        <v>11</v>
      </c>
      <c r="B33" s="197" t="s">
        <v>1064</v>
      </c>
      <c r="C33" s="193">
        <v>13</v>
      </c>
      <c r="D33" s="198" t="s">
        <v>15</v>
      </c>
      <c r="E33" s="197">
        <v>308</v>
      </c>
      <c r="F33" s="193">
        <v>15</v>
      </c>
      <c r="G33" s="198" t="s">
        <v>20</v>
      </c>
      <c r="H33" s="192" t="s">
        <v>1065</v>
      </c>
      <c r="I33" s="193">
        <v>3</v>
      </c>
      <c r="J33" s="199"/>
      <c r="K33" s="203"/>
      <c r="L33" s="201"/>
      <c r="M33" s="199"/>
      <c r="N33" s="203"/>
      <c r="O33" s="201"/>
      <c r="P33" s="191" t="s">
        <v>383</v>
      </c>
      <c r="Q33" s="192" t="s">
        <v>1066</v>
      </c>
      <c r="R33" s="193">
        <v>65</v>
      </c>
      <c r="S33" s="191" t="s">
        <v>6</v>
      </c>
      <c r="T33" s="192" t="s">
        <v>1067</v>
      </c>
      <c r="U33" s="193">
        <v>6</v>
      </c>
      <c r="V33" s="199"/>
      <c r="W33" s="200"/>
      <c r="X33" s="201"/>
      <c r="Y33" s="199"/>
      <c r="Z33" s="200"/>
      <c r="AA33" s="201"/>
      <c r="AB33" s="235" t="s">
        <v>400</v>
      </c>
      <c r="AC33" s="236" t="s">
        <v>1063</v>
      </c>
      <c r="AD33" s="237">
        <v>2</v>
      </c>
      <c r="AE33" s="195"/>
      <c r="AI33" s="195"/>
    </row>
    <row r="34" spans="1:35" s="196" customFormat="1" ht="12.75">
      <c r="A34" s="191" t="s">
        <v>20</v>
      </c>
      <c r="B34" s="197" t="s">
        <v>1069</v>
      </c>
      <c r="C34" s="193">
        <v>10</v>
      </c>
      <c r="D34" s="198" t="s">
        <v>20</v>
      </c>
      <c r="E34" s="197" t="s">
        <v>1070</v>
      </c>
      <c r="F34" s="193">
        <v>13</v>
      </c>
      <c r="G34" s="198" t="s">
        <v>394</v>
      </c>
      <c r="H34" s="192" t="s">
        <v>1071</v>
      </c>
      <c r="I34" s="193">
        <v>2</v>
      </c>
      <c r="J34" s="199"/>
      <c r="K34" s="203"/>
      <c r="L34" s="201"/>
      <c r="M34" s="199"/>
      <c r="N34" s="203"/>
      <c r="O34" s="201"/>
      <c r="P34" s="191" t="s">
        <v>26</v>
      </c>
      <c r="Q34" s="192" t="s">
        <v>1072</v>
      </c>
      <c r="R34" s="193">
        <v>64</v>
      </c>
      <c r="S34" s="191" t="s">
        <v>385</v>
      </c>
      <c r="T34" s="192" t="s">
        <v>1073</v>
      </c>
      <c r="U34" s="193">
        <v>4</v>
      </c>
      <c r="V34" s="199"/>
      <c r="W34" s="200"/>
      <c r="X34" s="201"/>
      <c r="Y34" s="199"/>
      <c r="Z34" s="200"/>
      <c r="AA34" s="201"/>
      <c r="AB34" s="240" t="s">
        <v>15</v>
      </c>
      <c r="AC34" s="238">
        <v>407</v>
      </c>
      <c r="AD34" s="237">
        <v>2</v>
      </c>
      <c r="AE34" s="195"/>
      <c r="AI34" s="195"/>
    </row>
    <row r="35" spans="1:35" s="196" customFormat="1" ht="12.75">
      <c r="A35" s="191" t="s">
        <v>6</v>
      </c>
      <c r="B35" s="197" t="s">
        <v>1075</v>
      </c>
      <c r="C35" s="193">
        <v>10</v>
      </c>
      <c r="D35" s="198" t="s">
        <v>14</v>
      </c>
      <c r="E35" s="197" t="s">
        <v>1076</v>
      </c>
      <c r="F35" s="193">
        <v>12</v>
      </c>
      <c r="G35" s="191" t="s">
        <v>394</v>
      </c>
      <c r="H35" s="192" t="s">
        <v>1077</v>
      </c>
      <c r="I35" s="193">
        <v>1</v>
      </c>
      <c r="J35" s="204"/>
      <c r="K35" s="203"/>
      <c r="L35" s="201"/>
      <c r="M35" s="199"/>
      <c r="N35" s="203"/>
      <c r="O35" s="201"/>
      <c r="P35" s="191" t="s">
        <v>384</v>
      </c>
      <c r="Q35" s="192" t="s">
        <v>1078</v>
      </c>
      <c r="R35" s="193">
        <v>62</v>
      </c>
      <c r="S35" s="191" t="s">
        <v>387</v>
      </c>
      <c r="T35" s="192" t="s">
        <v>1079</v>
      </c>
      <c r="U35" s="193">
        <v>4</v>
      </c>
      <c r="V35" s="199"/>
      <c r="W35" s="200"/>
      <c r="X35" s="201"/>
      <c r="Y35" s="199"/>
      <c r="Z35" s="200"/>
      <c r="AA35" s="201"/>
      <c r="AB35" s="191" t="s">
        <v>389</v>
      </c>
      <c r="AC35" s="194" t="s">
        <v>1068</v>
      </c>
      <c r="AD35" s="193">
        <v>2</v>
      </c>
      <c r="AE35" s="195"/>
      <c r="AI35" s="195"/>
    </row>
    <row r="36" spans="1:35" s="196" customFormat="1" ht="12.75">
      <c r="A36" s="191" t="s">
        <v>12</v>
      </c>
      <c r="B36" s="197" t="s">
        <v>1081</v>
      </c>
      <c r="C36" s="193">
        <v>8</v>
      </c>
      <c r="D36" s="198" t="s">
        <v>40</v>
      </c>
      <c r="E36" s="197" t="s">
        <v>1082</v>
      </c>
      <c r="F36" s="193">
        <v>10</v>
      </c>
      <c r="G36" s="199"/>
      <c r="H36" s="203"/>
      <c r="I36" s="201"/>
      <c r="J36" s="199"/>
      <c r="K36" s="203"/>
      <c r="L36" s="201"/>
      <c r="M36" s="199"/>
      <c r="N36" s="203"/>
      <c r="O36" s="201"/>
      <c r="P36" s="191" t="s">
        <v>24</v>
      </c>
      <c r="Q36" s="192" t="s">
        <v>1083</v>
      </c>
      <c r="R36" s="193">
        <v>60</v>
      </c>
      <c r="S36" s="191" t="s">
        <v>32</v>
      </c>
      <c r="T36" s="192" t="s">
        <v>1084</v>
      </c>
      <c r="U36" s="193">
        <v>1</v>
      </c>
      <c r="V36" s="199"/>
      <c r="W36" s="200"/>
      <c r="X36" s="201"/>
      <c r="Y36" s="199"/>
      <c r="Z36" s="200"/>
      <c r="AA36" s="201"/>
      <c r="AB36" s="191" t="s">
        <v>393</v>
      </c>
      <c r="AC36" s="194" t="s">
        <v>1074</v>
      </c>
      <c r="AD36" s="193">
        <v>1</v>
      </c>
      <c r="AE36" s="195"/>
      <c r="AI36" s="195"/>
    </row>
    <row r="37" spans="1:35" s="196" customFormat="1" ht="12.75">
      <c r="A37" s="191" t="s">
        <v>31</v>
      </c>
      <c r="B37" s="197" t="s">
        <v>1086</v>
      </c>
      <c r="C37" s="193">
        <v>5</v>
      </c>
      <c r="D37" s="198" t="s">
        <v>393</v>
      </c>
      <c r="E37" s="197">
        <v>147</v>
      </c>
      <c r="F37" s="193">
        <v>3</v>
      </c>
      <c r="G37" s="204"/>
      <c r="H37" s="203"/>
      <c r="I37" s="201"/>
      <c r="J37" s="199"/>
      <c r="K37" s="203"/>
      <c r="L37" s="201"/>
      <c r="M37" s="199"/>
      <c r="N37" s="203"/>
      <c r="O37" s="201"/>
      <c r="P37" s="191" t="s">
        <v>32</v>
      </c>
      <c r="Q37" s="194" t="s">
        <v>1087</v>
      </c>
      <c r="R37" s="193">
        <v>54</v>
      </c>
      <c r="S37" s="191" t="s">
        <v>32</v>
      </c>
      <c r="T37" s="192" t="s">
        <v>1088</v>
      </c>
      <c r="U37" s="193">
        <v>1</v>
      </c>
      <c r="V37" s="199"/>
      <c r="W37" s="200"/>
      <c r="X37" s="201"/>
      <c r="Y37" s="199"/>
      <c r="Z37" s="200"/>
      <c r="AA37" s="201"/>
      <c r="AB37" s="191" t="s">
        <v>393</v>
      </c>
      <c r="AC37" s="194" t="s">
        <v>1080</v>
      </c>
      <c r="AD37" s="193">
        <v>1</v>
      </c>
      <c r="AE37" s="195"/>
      <c r="AI37" s="195"/>
    </row>
    <row r="38" spans="1:35" s="196" customFormat="1" ht="12.75">
      <c r="A38" s="191" t="s">
        <v>391</v>
      </c>
      <c r="B38" s="197" t="s">
        <v>1090</v>
      </c>
      <c r="C38" s="193">
        <v>5</v>
      </c>
      <c r="D38" s="198" t="s">
        <v>384</v>
      </c>
      <c r="E38" s="197">
        <v>112</v>
      </c>
      <c r="F38" s="193">
        <v>3</v>
      </c>
      <c r="G38" s="199"/>
      <c r="H38" s="203"/>
      <c r="I38" s="201"/>
      <c r="J38" s="199"/>
      <c r="K38" s="203"/>
      <c r="L38" s="201"/>
      <c r="M38" s="199"/>
      <c r="N38" s="203"/>
      <c r="O38" s="201"/>
      <c r="P38" s="191" t="s">
        <v>32</v>
      </c>
      <c r="Q38" s="192" t="s">
        <v>1091</v>
      </c>
      <c r="R38" s="193">
        <v>47</v>
      </c>
      <c r="S38" s="191" t="s">
        <v>26</v>
      </c>
      <c r="T38" s="192" t="s">
        <v>1092</v>
      </c>
      <c r="U38" s="193">
        <v>1</v>
      </c>
      <c r="V38" s="199"/>
      <c r="W38" s="200"/>
      <c r="X38" s="201"/>
      <c r="Y38" s="199"/>
      <c r="Z38" s="200"/>
      <c r="AA38" s="201"/>
      <c r="AB38" s="191" t="s">
        <v>399</v>
      </c>
      <c r="AC38" s="194" t="s">
        <v>1085</v>
      </c>
      <c r="AD38" s="193">
        <v>1</v>
      </c>
      <c r="AE38" s="195"/>
      <c r="AI38" s="195"/>
    </row>
    <row r="39" spans="1:35" s="196" customFormat="1" ht="12.75">
      <c r="A39" s="208" t="s">
        <v>31</v>
      </c>
      <c r="B39" s="209" t="s">
        <v>1094</v>
      </c>
      <c r="C39" s="209">
        <v>2</v>
      </c>
      <c r="D39" s="198" t="s">
        <v>18</v>
      </c>
      <c r="E39" s="197" t="s">
        <v>1095</v>
      </c>
      <c r="F39" s="193">
        <v>1</v>
      </c>
      <c r="G39" s="204"/>
      <c r="H39" s="203"/>
      <c r="I39" s="201"/>
      <c r="J39" s="204"/>
      <c r="K39" s="203"/>
      <c r="L39" s="201"/>
      <c r="M39" s="199"/>
      <c r="N39" s="203"/>
      <c r="O39" s="201"/>
      <c r="P39" s="191" t="s">
        <v>388</v>
      </c>
      <c r="Q39" s="192" t="s">
        <v>1096</v>
      </c>
      <c r="R39" s="193">
        <v>45</v>
      </c>
      <c r="S39" s="191" t="s">
        <v>14</v>
      </c>
      <c r="T39" s="192" t="s">
        <v>1097</v>
      </c>
      <c r="U39" s="193">
        <v>1</v>
      </c>
      <c r="V39" s="199"/>
      <c r="W39" s="200"/>
      <c r="X39" s="201"/>
      <c r="Y39" s="199"/>
      <c r="Z39" s="200"/>
      <c r="AA39" s="201"/>
      <c r="AB39" s="191" t="s">
        <v>399</v>
      </c>
      <c r="AC39" s="194" t="s">
        <v>1089</v>
      </c>
      <c r="AD39" s="193">
        <v>1</v>
      </c>
      <c r="AE39" s="195"/>
      <c r="AI39" s="195"/>
    </row>
    <row r="40" spans="1:35" s="196" customFormat="1" ht="12.75">
      <c r="A40" s="191" t="s">
        <v>20</v>
      </c>
      <c r="B40" s="197">
        <v>500</v>
      </c>
      <c r="C40" s="193">
        <v>1</v>
      </c>
      <c r="D40" s="198" t="s">
        <v>11</v>
      </c>
      <c r="E40" s="197" t="s">
        <v>1099</v>
      </c>
      <c r="F40" s="193">
        <v>1</v>
      </c>
      <c r="G40" s="204"/>
      <c r="H40" s="203"/>
      <c r="I40" s="201"/>
      <c r="J40" s="204"/>
      <c r="K40" s="203"/>
      <c r="L40" s="201"/>
      <c r="M40" s="199"/>
      <c r="N40" s="203"/>
      <c r="O40" s="201"/>
      <c r="P40" s="191" t="s">
        <v>26</v>
      </c>
      <c r="Q40" s="192" t="s">
        <v>1100</v>
      </c>
      <c r="R40" s="193">
        <v>44</v>
      </c>
      <c r="S40" s="204"/>
      <c r="T40" s="203"/>
      <c r="U40" s="201"/>
      <c r="V40" s="199"/>
      <c r="W40" s="200"/>
      <c r="X40" s="201"/>
      <c r="Y40" s="199"/>
      <c r="Z40" s="200"/>
      <c r="AA40" s="201"/>
      <c r="AB40" s="191" t="s">
        <v>279</v>
      </c>
      <c r="AC40" s="194" t="s">
        <v>1093</v>
      </c>
      <c r="AD40" s="193">
        <v>1</v>
      </c>
      <c r="AE40" s="195"/>
      <c r="AI40" s="195"/>
    </row>
    <row r="41" spans="1:35" s="196" customFormat="1" ht="12.75">
      <c r="A41" s="191" t="s">
        <v>15</v>
      </c>
      <c r="B41" s="197">
        <v>1007</v>
      </c>
      <c r="C41" s="193">
        <v>1</v>
      </c>
      <c r="D41" s="204"/>
      <c r="E41" s="210"/>
      <c r="F41" s="201"/>
      <c r="G41" s="204"/>
      <c r="H41" s="203"/>
      <c r="I41" s="201"/>
      <c r="J41" s="204"/>
      <c r="K41" s="203"/>
      <c r="L41" s="201"/>
      <c r="M41" s="199"/>
      <c r="N41" s="203"/>
      <c r="O41" s="200"/>
      <c r="P41" s="191" t="s">
        <v>41</v>
      </c>
      <c r="Q41" s="192" t="s">
        <v>1102</v>
      </c>
      <c r="R41" s="193">
        <v>37</v>
      </c>
      <c r="S41" s="200"/>
      <c r="T41" s="203"/>
      <c r="U41" s="201"/>
      <c r="V41" s="199"/>
      <c r="W41" s="200"/>
      <c r="X41" s="201"/>
      <c r="Y41" s="199"/>
      <c r="Z41" s="200"/>
      <c r="AA41" s="201"/>
      <c r="AB41" s="191" t="s">
        <v>394</v>
      </c>
      <c r="AC41" s="194" t="s">
        <v>1098</v>
      </c>
      <c r="AD41" s="193">
        <v>1</v>
      </c>
      <c r="AE41" s="195"/>
      <c r="AI41" s="195"/>
    </row>
    <row r="42" spans="1:35" s="196" customFormat="1" ht="12.75">
      <c r="A42" s="191" t="s">
        <v>383</v>
      </c>
      <c r="B42" s="197" t="s">
        <v>1104</v>
      </c>
      <c r="C42" s="193">
        <v>1</v>
      </c>
      <c r="D42" s="199"/>
      <c r="E42" s="210"/>
      <c r="F42" s="201"/>
      <c r="G42" s="204"/>
      <c r="H42" s="203"/>
      <c r="I42" s="201"/>
      <c r="J42" s="204"/>
      <c r="K42" s="203"/>
      <c r="L42" s="201"/>
      <c r="M42" s="199"/>
      <c r="N42" s="203"/>
      <c r="O42" s="200"/>
      <c r="P42" s="191" t="s">
        <v>19</v>
      </c>
      <c r="Q42" s="192" t="s">
        <v>1105</v>
      </c>
      <c r="R42" s="193">
        <v>34</v>
      </c>
      <c r="S42" s="200"/>
      <c r="T42" s="203"/>
      <c r="U42" s="201"/>
      <c r="V42" s="199"/>
      <c r="W42" s="200"/>
      <c r="X42" s="201"/>
      <c r="Y42" s="199"/>
      <c r="Z42" s="200"/>
      <c r="AA42" s="201"/>
      <c r="AB42" s="191" t="s">
        <v>31</v>
      </c>
      <c r="AC42" s="194" t="s">
        <v>1101</v>
      </c>
      <c r="AD42" s="193">
        <v>1</v>
      </c>
      <c r="AE42" s="195"/>
      <c r="AI42" s="195"/>
    </row>
    <row r="43" spans="1:35" s="196" customFormat="1" ht="12.75">
      <c r="A43" s="199"/>
      <c r="B43" s="210"/>
      <c r="C43" s="201"/>
      <c r="D43" s="204"/>
      <c r="E43" s="210"/>
      <c r="F43" s="201"/>
      <c r="G43" s="204"/>
      <c r="H43" s="203"/>
      <c r="I43" s="201"/>
      <c r="J43" s="204"/>
      <c r="K43" s="203"/>
      <c r="L43" s="201"/>
      <c r="M43" s="199"/>
      <c r="N43" s="203"/>
      <c r="O43" s="200"/>
      <c r="P43" s="191" t="s">
        <v>382</v>
      </c>
      <c r="Q43" s="194" t="s">
        <v>1107</v>
      </c>
      <c r="R43" s="193">
        <v>30</v>
      </c>
      <c r="S43" s="200"/>
      <c r="T43" s="203"/>
      <c r="U43" s="201"/>
      <c r="V43" s="199"/>
      <c r="W43" s="200"/>
      <c r="X43" s="201"/>
      <c r="Y43" s="199"/>
      <c r="Z43" s="200"/>
      <c r="AA43" s="201"/>
      <c r="AB43" s="191" t="s">
        <v>31</v>
      </c>
      <c r="AC43" s="194" t="s">
        <v>1103</v>
      </c>
      <c r="AD43" s="193">
        <v>1</v>
      </c>
      <c r="AE43" s="195"/>
      <c r="AI43" s="195"/>
    </row>
    <row r="44" spans="1:35" s="196" customFormat="1" ht="12.75">
      <c r="A44" s="199"/>
      <c r="B44" s="210"/>
      <c r="C44" s="201"/>
      <c r="D44" s="204"/>
      <c r="E44" s="210"/>
      <c r="F44" s="201"/>
      <c r="G44" s="204"/>
      <c r="H44" s="203"/>
      <c r="I44" s="201"/>
      <c r="J44" s="204"/>
      <c r="K44" s="203"/>
      <c r="L44" s="201"/>
      <c r="M44" s="199"/>
      <c r="N44" s="203"/>
      <c r="O44" s="200"/>
      <c r="P44" s="191" t="s">
        <v>18</v>
      </c>
      <c r="Q44" s="192" t="s">
        <v>1109</v>
      </c>
      <c r="R44" s="193">
        <v>29</v>
      </c>
      <c r="S44" s="200"/>
      <c r="T44" s="203"/>
      <c r="U44" s="201"/>
      <c r="V44" s="199"/>
      <c r="W44" s="200"/>
      <c r="X44" s="201"/>
      <c r="Y44" s="199"/>
      <c r="Z44" s="200"/>
      <c r="AA44" s="201"/>
      <c r="AB44" s="191" t="s">
        <v>403</v>
      </c>
      <c r="AC44" s="194" t="s">
        <v>1106</v>
      </c>
      <c r="AD44" s="193">
        <v>1</v>
      </c>
      <c r="AE44" s="195"/>
      <c r="AI44" s="195"/>
    </row>
    <row r="45" spans="1:35" s="196" customFormat="1" ht="12.75">
      <c r="A45" s="199"/>
      <c r="B45" s="210"/>
      <c r="C45" s="201"/>
      <c r="D45" s="199"/>
      <c r="E45" s="210"/>
      <c r="F45" s="201"/>
      <c r="G45" s="204"/>
      <c r="H45" s="203"/>
      <c r="I45" s="201"/>
      <c r="J45" s="204"/>
      <c r="K45" s="203"/>
      <c r="L45" s="201"/>
      <c r="M45" s="199"/>
      <c r="N45" s="203"/>
      <c r="O45" s="200"/>
      <c r="P45" s="191" t="s">
        <v>26</v>
      </c>
      <c r="Q45" s="194" t="s">
        <v>1111</v>
      </c>
      <c r="R45" s="193">
        <v>26</v>
      </c>
      <c r="S45" s="200"/>
      <c r="T45" s="203"/>
      <c r="U45" s="201"/>
      <c r="V45" s="199"/>
      <c r="W45" s="200"/>
      <c r="X45" s="201"/>
      <c r="Y45" s="199"/>
      <c r="Z45" s="200"/>
      <c r="AA45" s="201"/>
      <c r="AB45" s="191" t="s">
        <v>406</v>
      </c>
      <c r="AC45" s="194" t="s">
        <v>1108</v>
      </c>
      <c r="AD45" s="193">
        <v>1</v>
      </c>
      <c r="AE45" s="195"/>
      <c r="AI45" s="195"/>
    </row>
    <row r="46" spans="1:35" s="196" customFormat="1" ht="12.75">
      <c r="A46" s="195"/>
      <c r="B46" s="211"/>
      <c r="C46" s="212"/>
      <c r="D46" s="204"/>
      <c r="E46" s="210"/>
      <c r="F46" s="201"/>
      <c r="G46" s="204"/>
      <c r="H46" s="203"/>
      <c r="I46" s="201"/>
      <c r="J46" s="204"/>
      <c r="K46" s="203"/>
      <c r="L46" s="201"/>
      <c r="M46" s="199"/>
      <c r="N46" s="203"/>
      <c r="O46" s="200"/>
      <c r="P46" s="191" t="s">
        <v>392</v>
      </c>
      <c r="Q46" s="192" t="s">
        <v>1113</v>
      </c>
      <c r="R46" s="193">
        <v>25</v>
      </c>
      <c r="S46" s="200"/>
      <c r="T46" s="203"/>
      <c r="U46" s="201"/>
      <c r="V46" s="199"/>
      <c r="W46" s="200"/>
      <c r="X46" s="201"/>
      <c r="Y46" s="199"/>
      <c r="Z46" s="200"/>
      <c r="AA46" s="201"/>
      <c r="AB46" s="191" t="s">
        <v>397</v>
      </c>
      <c r="AC46" s="194" t="s">
        <v>1110</v>
      </c>
      <c r="AD46" s="193">
        <v>1</v>
      </c>
      <c r="AE46" s="195"/>
      <c r="AI46" s="195"/>
    </row>
    <row r="47" spans="1:35" s="196" customFormat="1" ht="12.75">
      <c r="A47" s="199"/>
      <c r="B47" s="210"/>
      <c r="C47" s="201"/>
      <c r="D47" s="204"/>
      <c r="E47" s="210"/>
      <c r="F47" s="201"/>
      <c r="G47" s="204"/>
      <c r="H47" s="203"/>
      <c r="I47" s="201"/>
      <c r="J47" s="204"/>
      <c r="K47" s="203"/>
      <c r="L47" s="201"/>
      <c r="M47" s="199"/>
      <c r="N47" s="203"/>
      <c r="O47" s="200"/>
      <c r="P47" s="191" t="s">
        <v>18</v>
      </c>
      <c r="Q47" s="192" t="s">
        <v>1115</v>
      </c>
      <c r="R47" s="193">
        <v>24</v>
      </c>
      <c r="S47" s="200"/>
      <c r="T47" s="203"/>
      <c r="U47" s="201"/>
      <c r="V47" s="199"/>
      <c r="W47" s="200"/>
      <c r="X47" s="201"/>
      <c r="Y47" s="199"/>
      <c r="Z47" s="200"/>
      <c r="AA47" s="201"/>
      <c r="AB47" s="191" t="s">
        <v>19</v>
      </c>
      <c r="AC47" s="194" t="s">
        <v>1112</v>
      </c>
      <c r="AD47" s="193">
        <v>1</v>
      </c>
      <c r="AE47" s="195"/>
      <c r="AI47" s="195"/>
    </row>
    <row r="48" spans="1:35" s="196" customFormat="1" ht="12.75">
      <c r="A48" s="199"/>
      <c r="B48" s="210"/>
      <c r="C48" s="201"/>
      <c r="D48" s="204"/>
      <c r="E48" s="210"/>
      <c r="F48" s="201"/>
      <c r="G48" s="204"/>
      <c r="H48" s="203"/>
      <c r="I48" s="201"/>
      <c r="J48" s="204"/>
      <c r="K48" s="203"/>
      <c r="L48" s="201"/>
      <c r="M48" s="199"/>
      <c r="N48" s="203"/>
      <c r="O48" s="200"/>
      <c r="P48" s="191" t="s">
        <v>388</v>
      </c>
      <c r="Q48" s="194" t="s">
        <v>1116</v>
      </c>
      <c r="R48" s="193">
        <v>23</v>
      </c>
      <c r="S48" s="200"/>
      <c r="T48" s="203"/>
      <c r="U48" s="201"/>
      <c r="V48" s="199"/>
      <c r="W48" s="200"/>
      <c r="X48" s="201"/>
      <c r="Y48" s="199"/>
      <c r="Z48" s="200"/>
      <c r="AA48" s="201"/>
      <c r="AB48" s="191" t="s">
        <v>19</v>
      </c>
      <c r="AC48" s="194" t="s">
        <v>1114</v>
      </c>
      <c r="AD48" s="193">
        <v>1</v>
      </c>
      <c r="AE48" s="195"/>
      <c r="AI48" s="195"/>
    </row>
    <row r="49" spans="1:35" s="196" customFormat="1" ht="12.75">
      <c r="A49" s="199"/>
      <c r="B49" s="210"/>
      <c r="C49" s="201"/>
      <c r="D49" s="204"/>
      <c r="E49" s="210"/>
      <c r="F49" s="201"/>
      <c r="G49" s="204"/>
      <c r="H49" s="203"/>
      <c r="I49" s="201"/>
      <c r="J49" s="204"/>
      <c r="K49" s="203"/>
      <c r="L49" s="201"/>
      <c r="M49" s="199"/>
      <c r="N49" s="203"/>
      <c r="O49" s="200"/>
      <c r="P49" s="191" t="s">
        <v>41</v>
      </c>
      <c r="Q49" s="192" t="s">
        <v>1118</v>
      </c>
      <c r="R49" s="193">
        <v>22</v>
      </c>
      <c r="S49" s="200"/>
      <c r="T49" s="203"/>
      <c r="U49" s="201"/>
      <c r="V49" s="199"/>
      <c r="W49" s="200"/>
      <c r="X49" s="201"/>
      <c r="Y49" s="199"/>
      <c r="Z49" s="200"/>
      <c r="AA49" s="201"/>
      <c r="AB49" s="191" t="s">
        <v>19</v>
      </c>
      <c r="AC49" s="194" t="s">
        <v>1074</v>
      </c>
      <c r="AD49" s="193">
        <v>1</v>
      </c>
      <c r="AE49" s="195"/>
      <c r="AI49" s="195"/>
    </row>
    <row r="50" spans="1:35" s="196" customFormat="1" ht="12.75">
      <c r="A50" s="199"/>
      <c r="B50" s="210"/>
      <c r="C50" s="201"/>
      <c r="D50" s="204"/>
      <c r="E50" s="210"/>
      <c r="F50" s="201"/>
      <c r="G50" s="204"/>
      <c r="H50" s="203"/>
      <c r="I50" s="201"/>
      <c r="J50" s="204"/>
      <c r="K50" s="203"/>
      <c r="L50" s="201"/>
      <c r="M50" s="199"/>
      <c r="N50" s="203"/>
      <c r="O50" s="200"/>
      <c r="P50" s="191" t="s">
        <v>394</v>
      </c>
      <c r="Q50" s="192" t="s">
        <v>1120</v>
      </c>
      <c r="R50" s="193">
        <v>16</v>
      </c>
      <c r="S50" s="199"/>
      <c r="T50" s="203"/>
      <c r="U50" s="201"/>
      <c r="V50" s="199"/>
      <c r="W50" s="200"/>
      <c r="X50" s="201"/>
      <c r="Y50" s="199"/>
      <c r="Z50" s="200"/>
      <c r="AA50" s="201"/>
      <c r="AB50" s="191" t="s">
        <v>407</v>
      </c>
      <c r="AC50" s="194" t="s">
        <v>1117</v>
      </c>
      <c r="AD50" s="193">
        <v>1</v>
      </c>
      <c r="AE50" s="195"/>
      <c r="AI50" s="195"/>
    </row>
    <row r="51" spans="1:35" s="196" customFormat="1" ht="12.75">
      <c r="A51" s="199"/>
      <c r="B51" s="210"/>
      <c r="C51" s="201"/>
      <c r="D51" s="204"/>
      <c r="E51" s="210"/>
      <c r="F51" s="201"/>
      <c r="G51" s="204"/>
      <c r="H51" s="203"/>
      <c r="I51" s="201"/>
      <c r="J51" s="204"/>
      <c r="K51" s="203"/>
      <c r="L51" s="201"/>
      <c r="M51" s="199"/>
      <c r="N51" s="203"/>
      <c r="O51" s="200"/>
      <c r="P51" s="191" t="s">
        <v>27</v>
      </c>
      <c r="Q51" s="192" t="s">
        <v>1121</v>
      </c>
      <c r="R51" s="193">
        <v>14</v>
      </c>
      <c r="S51" s="200"/>
      <c r="T51" s="203"/>
      <c r="U51" s="201"/>
      <c r="V51" s="199"/>
      <c r="W51" s="200"/>
      <c r="X51" s="201"/>
      <c r="Y51" s="199"/>
      <c r="Z51" s="200"/>
      <c r="AA51" s="201"/>
      <c r="AB51" s="198" t="s">
        <v>389</v>
      </c>
      <c r="AC51" s="192" t="s">
        <v>1119</v>
      </c>
      <c r="AD51" s="193">
        <v>1</v>
      </c>
      <c r="AE51" s="195"/>
      <c r="AI51" s="195"/>
    </row>
    <row r="52" spans="1:35" s="196" customFormat="1" ht="12.75">
      <c r="A52" s="199"/>
      <c r="B52" s="210"/>
      <c r="C52" s="201"/>
      <c r="D52" s="204"/>
      <c r="E52" s="210"/>
      <c r="F52" s="201"/>
      <c r="G52" s="204"/>
      <c r="H52" s="203"/>
      <c r="I52" s="201"/>
      <c r="J52" s="204"/>
      <c r="K52" s="203"/>
      <c r="L52" s="201"/>
      <c r="M52" s="199"/>
      <c r="N52" s="203"/>
      <c r="O52" s="200"/>
      <c r="P52" s="191" t="s">
        <v>39</v>
      </c>
      <c r="Q52" s="192" t="s">
        <v>1122</v>
      </c>
      <c r="R52" s="193">
        <v>13</v>
      </c>
      <c r="S52" s="200"/>
      <c r="T52" s="203"/>
      <c r="U52" s="201"/>
      <c r="V52" s="199"/>
      <c r="W52" s="200"/>
      <c r="X52" s="201"/>
      <c r="Y52" s="199"/>
      <c r="Z52" s="200"/>
      <c r="AA52" s="201"/>
      <c r="AB52" s="235"/>
      <c r="AC52" s="236"/>
      <c r="AD52" s="237"/>
      <c r="AE52" s="195"/>
      <c r="AI52" s="195"/>
    </row>
    <row r="53" spans="1:35" s="196" customFormat="1" ht="12.75">
      <c r="A53" s="199"/>
      <c r="B53" s="210"/>
      <c r="C53" s="201"/>
      <c r="D53" s="204"/>
      <c r="E53" s="210"/>
      <c r="F53" s="201"/>
      <c r="G53" s="204"/>
      <c r="H53" s="203"/>
      <c r="I53" s="201"/>
      <c r="J53" s="204"/>
      <c r="K53" s="203"/>
      <c r="L53" s="201"/>
      <c r="M53" s="199"/>
      <c r="N53" s="203"/>
      <c r="O53" s="200"/>
      <c r="P53" s="191" t="s">
        <v>388</v>
      </c>
      <c r="Q53" s="194" t="s">
        <v>1123</v>
      </c>
      <c r="R53" s="193">
        <v>13</v>
      </c>
      <c r="S53" s="200"/>
      <c r="T53" s="203"/>
      <c r="U53" s="201"/>
      <c r="V53" s="199"/>
      <c r="W53" s="200"/>
      <c r="X53" s="201"/>
      <c r="Y53" s="199"/>
      <c r="Z53" s="200"/>
      <c r="AA53" s="201"/>
      <c r="AB53" s="199"/>
      <c r="AC53" s="200"/>
      <c r="AD53" s="201"/>
      <c r="AE53" s="195"/>
      <c r="AF53" s="195"/>
      <c r="AG53" s="195"/>
      <c r="AH53" s="195"/>
      <c r="AI53" s="195"/>
    </row>
    <row r="54" spans="1:35" s="196" customFormat="1" ht="12.75">
      <c r="A54" s="199"/>
      <c r="B54" s="210"/>
      <c r="C54" s="201"/>
      <c r="D54" s="204"/>
      <c r="E54" s="210"/>
      <c r="F54" s="201"/>
      <c r="G54" s="204"/>
      <c r="H54" s="203"/>
      <c r="I54" s="201"/>
      <c r="J54" s="204"/>
      <c r="K54" s="203"/>
      <c r="L54" s="201"/>
      <c r="M54" s="199"/>
      <c r="N54" s="203"/>
      <c r="O54" s="200"/>
      <c r="P54" s="191" t="s">
        <v>388</v>
      </c>
      <c r="Q54" s="192" t="s">
        <v>1124</v>
      </c>
      <c r="R54" s="193">
        <v>13</v>
      </c>
      <c r="S54" s="200"/>
      <c r="T54" s="203"/>
      <c r="U54" s="201"/>
      <c r="V54" s="199"/>
      <c r="W54" s="200"/>
      <c r="X54" s="201"/>
      <c r="Y54" s="199"/>
      <c r="Z54" s="200"/>
      <c r="AA54" s="201"/>
      <c r="AB54" s="204"/>
      <c r="AC54" s="203"/>
      <c r="AD54" s="201"/>
      <c r="AE54" s="195"/>
      <c r="AF54" s="195"/>
      <c r="AG54" s="195"/>
      <c r="AH54" s="195"/>
      <c r="AI54" s="195"/>
    </row>
    <row r="55" spans="1:35" s="196" customFormat="1" ht="12.75">
      <c r="A55" s="199"/>
      <c r="B55" s="210"/>
      <c r="C55" s="201"/>
      <c r="D55" s="204"/>
      <c r="E55" s="210"/>
      <c r="F55" s="201"/>
      <c r="G55" s="204"/>
      <c r="H55" s="203"/>
      <c r="I55" s="201"/>
      <c r="J55" s="204"/>
      <c r="K55" s="203"/>
      <c r="L55" s="201"/>
      <c r="M55" s="199"/>
      <c r="N55" s="203"/>
      <c r="O55" s="200"/>
      <c r="P55" s="191" t="s">
        <v>69</v>
      </c>
      <c r="Q55" s="192" t="s">
        <v>1125</v>
      </c>
      <c r="R55" s="193">
        <v>10</v>
      </c>
      <c r="S55" s="200"/>
      <c r="T55" s="203"/>
      <c r="U55" s="201"/>
      <c r="V55" s="199"/>
      <c r="W55" s="200"/>
      <c r="X55" s="201"/>
      <c r="Y55" s="199"/>
      <c r="Z55" s="200"/>
      <c r="AA55" s="201"/>
      <c r="AB55" s="199"/>
      <c r="AC55" s="200"/>
      <c r="AD55" s="201"/>
      <c r="AE55" s="195"/>
      <c r="AF55" s="195"/>
      <c r="AG55" s="195"/>
      <c r="AH55" s="195"/>
      <c r="AI55" s="195"/>
    </row>
    <row r="56" spans="1:35" s="196" customFormat="1" ht="12.75">
      <c r="A56" s="199"/>
      <c r="B56" s="210"/>
      <c r="C56" s="201"/>
      <c r="D56" s="204"/>
      <c r="E56" s="210"/>
      <c r="F56" s="201"/>
      <c r="G56" s="204"/>
      <c r="H56" s="203"/>
      <c r="I56" s="201"/>
      <c r="J56" s="204"/>
      <c r="K56" s="203"/>
      <c r="L56" s="201"/>
      <c r="M56" s="199"/>
      <c r="N56" s="203"/>
      <c r="O56" s="200"/>
      <c r="P56" s="191" t="s">
        <v>392</v>
      </c>
      <c r="Q56" s="192" t="s">
        <v>1126</v>
      </c>
      <c r="R56" s="193">
        <v>8</v>
      </c>
      <c r="S56" s="200"/>
      <c r="T56" s="203"/>
      <c r="U56" s="201"/>
      <c r="V56" s="199"/>
      <c r="W56" s="200"/>
      <c r="X56" s="201"/>
      <c r="Y56" s="199"/>
      <c r="Z56" s="200"/>
      <c r="AA56" s="201"/>
      <c r="AB56" s="199"/>
      <c r="AC56" s="200"/>
      <c r="AD56" s="201"/>
      <c r="AE56" s="195"/>
      <c r="AF56" s="195"/>
      <c r="AG56" s="195"/>
      <c r="AH56" s="195"/>
      <c r="AI56" s="195"/>
    </row>
    <row r="57" spans="1:35" s="196" customFormat="1" ht="12.75">
      <c r="A57" s="199"/>
      <c r="B57" s="210"/>
      <c r="C57" s="201"/>
      <c r="D57" s="204"/>
      <c r="E57" s="210"/>
      <c r="F57" s="201"/>
      <c r="G57" s="204"/>
      <c r="H57" s="203"/>
      <c r="I57" s="201"/>
      <c r="J57" s="204"/>
      <c r="K57" s="203"/>
      <c r="L57" s="201"/>
      <c r="M57" s="199"/>
      <c r="N57" s="203"/>
      <c r="O57" s="200"/>
      <c r="P57" s="191" t="s">
        <v>11</v>
      </c>
      <c r="Q57" s="192" t="s">
        <v>1127</v>
      </c>
      <c r="R57" s="193">
        <v>7</v>
      </c>
      <c r="S57" s="200"/>
      <c r="T57" s="203"/>
      <c r="U57" s="201"/>
      <c r="V57" s="199"/>
      <c r="W57" s="200"/>
      <c r="X57" s="201"/>
      <c r="Y57" s="199"/>
      <c r="Z57" s="200"/>
      <c r="AA57" s="201"/>
      <c r="AB57" s="199"/>
      <c r="AC57" s="200"/>
      <c r="AD57" s="201"/>
      <c r="AE57" s="195"/>
      <c r="AF57" s="195"/>
      <c r="AG57" s="195"/>
      <c r="AH57" s="195"/>
      <c r="AI57" s="195"/>
    </row>
    <row r="58" spans="1:35" s="196" customFormat="1" ht="12.75">
      <c r="A58" s="191"/>
      <c r="B58" s="197"/>
      <c r="C58" s="193"/>
      <c r="D58" s="204"/>
      <c r="E58" s="210"/>
      <c r="F58" s="201"/>
      <c r="G58" s="204"/>
      <c r="H58" s="203"/>
      <c r="I58" s="201"/>
      <c r="J58" s="204"/>
      <c r="K58" s="203"/>
      <c r="L58" s="201"/>
      <c r="M58" s="199"/>
      <c r="N58" s="203"/>
      <c r="O58" s="200"/>
      <c r="P58" s="191" t="s">
        <v>394</v>
      </c>
      <c r="Q58" s="194" t="s">
        <v>1128</v>
      </c>
      <c r="R58" s="193">
        <v>5</v>
      </c>
      <c r="S58" s="200"/>
      <c r="T58" s="203"/>
      <c r="U58" s="201"/>
      <c r="V58" s="199"/>
      <c r="W58" s="200"/>
      <c r="X58" s="201"/>
      <c r="Y58" s="199"/>
      <c r="Z58" s="200"/>
      <c r="AA58" s="201"/>
      <c r="AB58" s="199"/>
      <c r="AC58" s="200"/>
      <c r="AD58" s="201"/>
      <c r="AE58" s="195"/>
      <c r="AF58" s="195"/>
      <c r="AG58" s="195"/>
      <c r="AH58" s="195"/>
      <c r="AI58" s="195"/>
    </row>
    <row r="59" spans="1:35" s="196" customFormat="1" ht="12.75">
      <c r="A59" s="199"/>
      <c r="B59" s="210"/>
      <c r="C59" s="201"/>
      <c r="D59" s="204"/>
      <c r="E59" s="210"/>
      <c r="F59" s="201"/>
      <c r="G59" s="204"/>
      <c r="H59" s="203"/>
      <c r="I59" s="201"/>
      <c r="J59" s="204"/>
      <c r="K59" s="203"/>
      <c r="L59" s="201"/>
      <c r="M59" s="199"/>
      <c r="N59" s="203"/>
      <c r="O59" s="200"/>
      <c r="P59" s="191" t="s">
        <v>12</v>
      </c>
      <c r="Q59" s="205" t="s">
        <v>1129</v>
      </c>
      <c r="R59" s="193">
        <v>5</v>
      </c>
      <c r="S59" s="200"/>
      <c r="T59" s="203"/>
      <c r="U59" s="201"/>
      <c r="V59" s="199"/>
      <c r="W59" s="200"/>
      <c r="X59" s="201"/>
      <c r="Y59" s="199"/>
      <c r="Z59" s="200"/>
      <c r="AA59" s="201"/>
      <c r="AB59" s="199"/>
      <c r="AC59" s="200"/>
      <c r="AD59" s="201"/>
      <c r="AE59" s="195"/>
      <c r="AF59" s="195"/>
      <c r="AG59" s="195"/>
      <c r="AH59" s="195"/>
      <c r="AI59" s="195"/>
    </row>
    <row r="60" spans="1:35" s="196" customFormat="1" ht="12.75">
      <c r="A60" s="199"/>
      <c r="B60" s="210"/>
      <c r="C60" s="201"/>
      <c r="D60" s="204"/>
      <c r="E60" s="210"/>
      <c r="F60" s="201"/>
      <c r="G60" s="204"/>
      <c r="H60" s="203"/>
      <c r="I60" s="201"/>
      <c r="J60" s="204"/>
      <c r="K60" s="203"/>
      <c r="L60" s="201"/>
      <c r="M60" s="199"/>
      <c r="N60" s="203"/>
      <c r="O60" s="200"/>
      <c r="P60" s="191" t="s">
        <v>31</v>
      </c>
      <c r="Q60" s="192" t="s">
        <v>1130</v>
      </c>
      <c r="R60" s="193">
        <v>4</v>
      </c>
      <c r="S60" s="200"/>
      <c r="T60" s="203"/>
      <c r="U60" s="201"/>
      <c r="V60" s="199"/>
      <c r="W60" s="200"/>
      <c r="X60" s="201"/>
      <c r="Y60" s="199"/>
      <c r="Z60" s="200"/>
      <c r="AA60" s="201"/>
      <c r="AB60" s="199"/>
      <c r="AC60" s="200"/>
      <c r="AD60" s="201"/>
      <c r="AE60" s="195"/>
      <c r="AF60" s="195"/>
      <c r="AG60" s="195"/>
      <c r="AH60" s="195"/>
      <c r="AI60" s="195"/>
    </row>
    <row r="61" spans="1:35" s="196" customFormat="1" ht="12.75">
      <c r="A61" s="199"/>
      <c r="B61" s="210"/>
      <c r="C61" s="201"/>
      <c r="D61" s="204"/>
      <c r="E61" s="210"/>
      <c r="F61" s="201"/>
      <c r="G61" s="204"/>
      <c r="H61" s="203"/>
      <c r="I61" s="201"/>
      <c r="J61" s="204"/>
      <c r="K61" s="203"/>
      <c r="L61" s="201"/>
      <c r="M61" s="199"/>
      <c r="N61" s="203"/>
      <c r="O61" s="200"/>
      <c r="P61" s="191" t="s">
        <v>39</v>
      </c>
      <c r="Q61" s="192" t="s">
        <v>1131</v>
      </c>
      <c r="R61" s="193">
        <v>4</v>
      </c>
      <c r="S61" s="200"/>
      <c r="T61" s="203"/>
      <c r="U61" s="201"/>
      <c r="V61" s="199"/>
      <c r="W61" s="200"/>
      <c r="X61" s="201"/>
      <c r="Y61" s="199"/>
      <c r="Z61" s="200"/>
      <c r="AA61" s="201"/>
      <c r="AB61" s="204"/>
      <c r="AC61" s="203"/>
      <c r="AD61" s="201"/>
      <c r="AE61" s="195"/>
      <c r="AF61" s="195"/>
      <c r="AG61" s="195"/>
      <c r="AH61" s="195"/>
      <c r="AI61" s="195"/>
    </row>
    <row r="62" spans="1:35" s="196" customFormat="1" ht="12.75">
      <c r="A62" s="199"/>
      <c r="B62" s="210"/>
      <c r="C62" s="201"/>
      <c r="D62" s="204"/>
      <c r="E62" s="210"/>
      <c r="F62" s="201"/>
      <c r="G62" s="204"/>
      <c r="H62" s="203"/>
      <c r="I62" s="201"/>
      <c r="J62" s="204"/>
      <c r="K62" s="203"/>
      <c r="L62" s="201"/>
      <c r="M62" s="199"/>
      <c r="N62" s="203"/>
      <c r="O62" s="200"/>
      <c r="P62" s="191" t="s">
        <v>41</v>
      </c>
      <c r="Q62" s="192" t="s">
        <v>1132</v>
      </c>
      <c r="R62" s="193">
        <v>4</v>
      </c>
      <c r="S62" s="200"/>
      <c r="T62" s="203"/>
      <c r="U62" s="201"/>
      <c r="V62" s="199"/>
      <c r="W62" s="200"/>
      <c r="X62" s="201"/>
      <c r="Y62" s="199"/>
      <c r="Z62" s="200"/>
      <c r="AA62" s="201"/>
      <c r="AB62" s="199"/>
      <c r="AC62" s="203"/>
      <c r="AD62" s="201"/>
      <c r="AE62" s="195"/>
      <c r="AF62" s="195"/>
      <c r="AG62" s="195"/>
      <c r="AH62" s="195"/>
      <c r="AI62" s="195"/>
    </row>
    <row r="63" spans="1:35" s="196" customFormat="1" ht="12.75">
      <c r="A63" s="199"/>
      <c r="B63" s="210"/>
      <c r="C63" s="201"/>
      <c r="D63" s="204"/>
      <c r="E63" s="210"/>
      <c r="F63" s="201"/>
      <c r="G63" s="204"/>
      <c r="H63" s="203"/>
      <c r="I63" s="201"/>
      <c r="J63" s="204"/>
      <c r="K63" s="203"/>
      <c r="L63" s="201"/>
      <c r="M63" s="199"/>
      <c r="N63" s="203"/>
      <c r="O63" s="200"/>
      <c r="P63" s="191" t="s">
        <v>385</v>
      </c>
      <c r="Q63" s="192" t="s">
        <v>1133</v>
      </c>
      <c r="R63" s="193">
        <v>3</v>
      </c>
      <c r="S63" s="200"/>
      <c r="T63" s="203"/>
      <c r="U63" s="201"/>
      <c r="V63" s="199"/>
      <c r="W63" s="200"/>
      <c r="X63" s="201"/>
      <c r="Y63" s="199"/>
      <c r="Z63" s="200"/>
      <c r="AA63" s="201"/>
      <c r="AB63" s="199"/>
      <c r="AC63" s="200"/>
      <c r="AD63" s="201"/>
      <c r="AE63" s="195"/>
      <c r="AF63" s="195"/>
      <c r="AG63" s="195"/>
      <c r="AH63" s="195"/>
      <c r="AI63" s="195"/>
    </row>
    <row r="64" spans="1:35" s="196" customFormat="1" ht="12.75">
      <c r="A64" s="199"/>
      <c r="B64" s="210"/>
      <c r="C64" s="201"/>
      <c r="D64" s="204"/>
      <c r="E64" s="210"/>
      <c r="F64" s="201"/>
      <c r="G64" s="204"/>
      <c r="H64" s="203"/>
      <c r="I64" s="201"/>
      <c r="J64" s="204"/>
      <c r="K64" s="203"/>
      <c r="L64" s="201"/>
      <c r="M64" s="199"/>
      <c r="N64" s="203"/>
      <c r="O64" s="200"/>
      <c r="P64" s="191" t="s">
        <v>381</v>
      </c>
      <c r="Q64" s="192" t="s">
        <v>1134</v>
      </c>
      <c r="R64" s="193">
        <v>3</v>
      </c>
      <c r="S64" s="200"/>
      <c r="T64" s="203"/>
      <c r="U64" s="201"/>
      <c r="V64" s="199"/>
      <c r="W64" s="200"/>
      <c r="X64" s="201"/>
      <c r="Y64" s="199"/>
      <c r="Z64" s="200"/>
      <c r="AA64" s="201"/>
      <c r="AB64" s="199"/>
      <c r="AC64" s="200"/>
      <c r="AD64" s="201"/>
      <c r="AE64" s="195"/>
      <c r="AF64" s="195"/>
      <c r="AG64" s="195"/>
      <c r="AH64" s="195"/>
      <c r="AI64" s="195"/>
    </row>
    <row r="65" spans="1:35" s="196" customFormat="1" ht="12.75">
      <c r="A65" s="199"/>
      <c r="B65" s="210"/>
      <c r="C65" s="201"/>
      <c r="D65" s="204"/>
      <c r="E65" s="210"/>
      <c r="F65" s="201"/>
      <c r="G65" s="204"/>
      <c r="H65" s="203"/>
      <c r="I65" s="201"/>
      <c r="J65" s="204"/>
      <c r="K65" s="203"/>
      <c r="L65" s="201"/>
      <c r="M65" s="199"/>
      <c r="N65" s="203"/>
      <c r="O65" s="200"/>
      <c r="P65" s="191" t="s">
        <v>24</v>
      </c>
      <c r="Q65" s="192" t="s">
        <v>1135</v>
      </c>
      <c r="R65" s="193">
        <v>3</v>
      </c>
      <c r="S65" s="200"/>
      <c r="T65" s="203"/>
      <c r="U65" s="201"/>
      <c r="V65" s="199"/>
      <c r="W65" s="200"/>
      <c r="X65" s="201"/>
      <c r="Y65" s="199"/>
      <c r="Z65" s="200"/>
      <c r="AA65" s="201"/>
      <c r="AB65" s="199"/>
      <c r="AC65" s="200"/>
      <c r="AD65" s="201"/>
      <c r="AE65" s="195"/>
      <c r="AF65" s="195"/>
      <c r="AG65" s="195"/>
      <c r="AH65" s="195"/>
      <c r="AI65" s="195"/>
    </row>
    <row r="66" spans="1:35" s="196" customFormat="1" ht="12.75">
      <c r="A66" s="199"/>
      <c r="B66" s="210"/>
      <c r="C66" s="201"/>
      <c r="D66" s="204"/>
      <c r="E66" s="210"/>
      <c r="F66" s="201"/>
      <c r="G66" s="204"/>
      <c r="H66" s="203"/>
      <c r="I66" s="201"/>
      <c r="J66" s="204"/>
      <c r="K66" s="203"/>
      <c r="L66" s="201"/>
      <c r="M66" s="199"/>
      <c r="N66" s="203"/>
      <c r="O66" s="200"/>
      <c r="P66" s="191" t="s">
        <v>387</v>
      </c>
      <c r="Q66" s="194" t="s">
        <v>1136</v>
      </c>
      <c r="R66" s="193">
        <v>3</v>
      </c>
      <c r="S66" s="200"/>
      <c r="T66" s="203"/>
      <c r="U66" s="201"/>
      <c r="V66" s="199"/>
      <c r="W66" s="200"/>
      <c r="X66" s="201"/>
      <c r="Y66" s="199"/>
      <c r="Z66" s="200"/>
      <c r="AA66" s="201"/>
      <c r="AB66" s="199"/>
      <c r="AC66" s="200"/>
      <c r="AD66" s="201"/>
      <c r="AE66" s="195"/>
      <c r="AF66" s="195"/>
      <c r="AG66" s="195"/>
      <c r="AH66" s="195"/>
      <c r="AI66" s="195"/>
    </row>
    <row r="67" spans="1:35" s="196" customFormat="1" ht="12.75">
      <c r="A67" s="199"/>
      <c r="B67" s="210"/>
      <c r="C67" s="201"/>
      <c r="D67" s="204"/>
      <c r="E67" s="210"/>
      <c r="F67" s="201"/>
      <c r="G67" s="204"/>
      <c r="H67" s="203"/>
      <c r="I67" s="201"/>
      <c r="J67" s="204"/>
      <c r="K67" s="203"/>
      <c r="L67" s="201"/>
      <c r="M67" s="199"/>
      <c r="N67" s="203"/>
      <c r="O67" s="200"/>
      <c r="P67" s="191" t="s">
        <v>14</v>
      </c>
      <c r="Q67" s="194" t="s">
        <v>1137</v>
      </c>
      <c r="R67" s="193">
        <v>3</v>
      </c>
      <c r="S67" s="200"/>
      <c r="T67" s="203"/>
      <c r="U67" s="201"/>
      <c r="V67" s="199"/>
      <c r="W67" s="200"/>
      <c r="X67" s="201"/>
      <c r="Y67" s="199"/>
      <c r="Z67" s="200"/>
      <c r="AA67" s="201"/>
      <c r="AB67" s="199"/>
      <c r="AC67" s="200"/>
      <c r="AD67" s="201"/>
      <c r="AE67" s="195"/>
      <c r="AF67" s="195"/>
      <c r="AG67" s="195"/>
      <c r="AH67" s="195"/>
      <c r="AI67" s="195"/>
    </row>
    <row r="68" spans="1:35" s="196" customFormat="1" ht="12.75">
      <c r="A68" s="199"/>
      <c r="B68" s="210"/>
      <c r="C68" s="201"/>
      <c r="D68" s="204"/>
      <c r="E68" s="210"/>
      <c r="F68" s="201"/>
      <c r="G68" s="204"/>
      <c r="H68" s="203"/>
      <c r="I68" s="201"/>
      <c r="J68" s="204"/>
      <c r="K68" s="203"/>
      <c r="L68" s="201"/>
      <c r="M68" s="199"/>
      <c r="N68" s="203"/>
      <c r="O68" s="200"/>
      <c r="P68" s="191" t="s">
        <v>10</v>
      </c>
      <c r="Q68" s="194" t="s">
        <v>1138</v>
      </c>
      <c r="R68" s="193">
        <v>2</v>
      </c>
      <c r="S68" s="200"/>
      <c r="T68" s="203"/>
      <c r="U68" s="201"/>
      <c r="V68" s="199"/>
      <c r="W68" s="200"/>
      <c r="X68" s="201"/>
      <c r="Y68" s="199"/>
      <c r="Z68" s="200"/>
      <c r="AA68" s="201"/>
      <c r="AB68" s="199"/>
      <c r="AC68" s="200"/>
      <c r="AD68" s="201"/>
      <c r="AE68" s="195"/>
      <c r="AF68" s="195"/>
      <c r="AG68" s="195"/>
      <c r="AH68" s="195"/>
      <c r="AI68" s="195"/>
    </row>
    <row r="69" spans="1:35" s="196" customFormat="1" ht="12.75">
      <c r="A69" s="199"/>
      <c r="B69" s="210"/>
      <c r="C69" s="201"/>
      <c r="D69" s="204"/>
      <c r="E69" s="210"/>
      <c r="F69" s="201"/>
      <c r="G69" s="204"/>
      <c r="H69" s="203"/>
      <c r="I69" s="201"/>
      <c r="J69" s="204"/>
      <c r="K69" s="203"/>
      <c r="L69" s="201"/>
      <c r="M69" s="199"/>
      <c r="N69" s="203"/>
      <c r="O69" s="200"/>
      <c r="P69" s="191" t="s">
        <v>388</v>
      </c>
      <c r="Q69" s="192" t="s">
        <v>1139</v>
      </c>
      <c r="R69" s="193">
        <v>2</v>
      </c>
      <c r="S69" s="200"/>
      <c r="T69" s="203"/>
      <c r="U69" s="201"/>
      <c r="V69" s="199"/>
      <c r="W69" s="200"/>
      <c r="X69" s="201"/>
      <c r="Y69" s="199"/>
      <c r="Z69" s="200"/>
      <c r="AA69" s="201"/>
      <c r="AB69" s="199"/>
      <c r="AC69" s="200"/>
      <c r="AD69" s="201"/>
      <c r="AE69" s="195"/>
      <c r="AF69" s="195"/>
      <c r="AG69" s="195"/>
      <c r="AH69" s="195"/>
      <c r="AI69" s="195"/>
    </row>
    <row r="70" spans="1:35" s="196" customFormat="1" ht="12.75">
      <c r="A70" s="199"/>
      <c r="B70" s="210"/>
      <c r="C70" s="201"/>
      <c r="D70" s="204"/>
      <c r="E70" s="210"/>
      <c r="F70" s="201"/>
      <c r="G70" s="204"/>
      <c r="H70" s="203"/>
      <c r="I70" s="201"/>
      <c r="J70" s="204"/>
      <c r="K70" s="203"/>
      <c r="L70" s="201"/>
      <c r="M70" s="199"/>
      <c r="N70" s="203"/>
      <c r="O70" s="200"/>
      <c r="P70" s="191" t="s">
        <v>18</v>
      </c>
      <c r="Q70" s="192" t="s">
        <v>1140</v>
      </c>
      <c r="R70" s="193">
        <v>2</v>
      </c>
      <c r="S70" s="200"/>
      <c r="T70" s="203"/>
      <c r="U70" s="201"/>
      <c r="V70" s="199"/>
      <c r="W70" s="200"/>
      <c r="X70" s="201"/>
      <c r="Y70" s="199"/>
      <c r="Z70" s="200"/>
      <c r="AA70" s="201"/>
      <c r="AB70" s="199"/>
      <c r="AC70" s="200"/>
      <c r="AD70" s="201"/>
      <c r="AE70" s="195"/>
      <c r="AF70" s="195"/>
      <c r="AG70" s="195"/>
      <c r="AH70" s="195"/>
      <c r="AI70" s="195"/>
    </row>
    <row r="71" spans="1:35" s="196" customFormat="1" ht="12.75">
      <c r="A71" s="199"/>
      <c r="B71" s="210"/>
      <c r="C71" s="201"/>
      <c r="D71" s="204"/>
      <c r="E71" s="210"/>
      <c r="F71" s="201"/>
      <c r="G71" s="204"/>
      <c r="H71" s="203"/>
      <c r="I71" s="201"/>
      <c r="J71" s="204"/>
      <c r="K71" s="203"/>
      <c r="L71" s="201"/>
      <c r="M71" s="199"/>
      <c r="N71" s="203"/>
      <c r="O71" s="200"/>
      <c r="P71" s="191" t="s">
        <v>15</v>
      </c>
      <c r="Q71" s="194">
        <v>4007</v>
      </c>
      <c r="R71" s="193">
        <v>2</v>
      </c>
      <c r="S71" s="200"/>
      <c r="T71" s="203"/>
      <c r="U71" s="201"/>
      <c r="V71" s="199"/>
      <c r="W71" s="200"/>
      <c r="X71" s="201"/>
      <c r="Y71" s="199"/>
      <c r="Z71" s="200"/>
      <c r="AA71" s="201"/>
      <c r="AB71" s="199"/>
      <c r="AC71" s="200"/>
      <c r="AD71" s="201"/>
      <c r="AE71" s="195"/>
      <c r="AF71" s="195"/>
      <c r="AG71" s="195"/>
      <c r="AH71" s="195"/>
      <c r="AI71" s="195"/>
    </row>
    <row r="72" spans="1:35" s="196" customFormat="1" ht="12.75">
      <c r="A72" s="199"/>
      <c r="B72" s="210"/>
      <c r="C72" s="201"/>
      <c r="D72" s="204"/>
      <c r="E72" s="210"/>
      <c r="F72" s="201"/>
      <c r="G72" s="204"/>
      <c r="H72" s="203"/>
      <c r="I72" s="201"/>
      <c r="J72" s="204"/>
      <c r="K72" s="203"/>
      <c r="L72" s="201"/>
      <c r="M72" s="199"/>
      <c r="N72" s="203"/>
      <c r="O72" s="200"/>
      <c r="P72" s="191" t="s">
        <v>31</v>
      </c>
      <c r="Q72" s="194" t="s">
        <v>1141</v>
      </c>
      <c r="R72" s="193">
        <v>1</v>
      </c>
      <c r="S72" s="200"/>
      <c r="T72" s="203"/>
      <c r="U72" s="201"/>
      <c r="V72" s="199"/>
      <c r="W72" s="200"/>
      <c r="X72" s="201"/>
      <c r="Y72" s="199"/>
      <c r="Z72" s="200"/>
      <c r="AA72" s="201"/>
      <c r="AB72" s="199"/>
      <c r="AC72" s="200"/>
      <c r="AD72" s="201"/>
      <c r="AE72" s="195"/>
      <c r="AF72" s="195"/>
      <c r="AG72" s="195"/>
      <c r="AH72" s="195"/>
      <c r="AI72" s="195"/>
    </row>
    <row r="73" spans="1:35" s="196" customFormat="1" ht="12.75">
      <c r="A73" s="199"/>
      <c r="B73" s="210"/>
      <c r="C73" s="201"/>
      <c r="D73" s="204"/>
      <c r="E73" s="210"/>
      <c r="F73" s="201"/>
      <c r="G73" s="204"/>
      <c r="H73" s="203"/>
      <c r="I73" s="201"/>
      <c r="J73" s="204"/>
      <c r="K73" s="203"/>
      <c r="L73" s="201"/>
      <c r="M73" s="199"/>
      <c r="N73" s="203"/>
      <c r="O73" s="200"/>
      <c r="P73" s="191" t="s">
        <v>404</v>
      </c>
      <c r="Q73" s="194" t="s">
        <v>1142</v>
      </c>
      <c r="R73" s="193">
        <v>1</v>
      </c>
      <c r="S73" s="200"/>
      <c r="T73" s="203"/>
      <c r="U73" s="201"/>
      <c r="V73" s="199"/>
      <c r="W73" s="200"/>
      <c r="X73" s="201"/>
      <c r="Y73" s="199"/>
      <c r="Z73" s="200"/>
      <c r="AA73" s="201"/>
      <c r="AB73" s="199"/>
      <c r="AC73" s="200"/>
      <c r="AD73" s="201"/>
      <c r="AE73" s="195"/>
      <c r="AF73" s="195"/>
      <c r="AG73" s="195"/>
      <c r="AH73" s="195"/>
      <c r="AI73" s="195"/>
    </row>
    <row r="74" spans="1:35" s="196" customFormat="1" ht="12.75">
      <c r="A74" s="199"/>
      <c r="B74" s="210"/>
      <c r="C74" s="201"/>
      <c r="D74" s="204"/>
      <c r="E74" s="210"/>
      <c r="F74" s="201"/>
      <c r="G74" s="204"/>
      <c r="H74" s="203"/>
      <c r="I74" s="201"/>
      <c r="J74" s="204"/>
      <c r="K74" s="203"/>
      <c r="L74" s="201"/>
      <c r="M74" s="199"/>
      <c r="N74" s="203"/>
      <c r="O74" s="200"/>
      <c r="P74" s="191" t="s">
        <v>274</v>
      </c>
      <c r="Q74" s="194" t="s">
        <v>1143</v>
      </c>
      <c r="R74" s="193">
        <v>1</v>
      </c>
      <c r="S74" s="200"/>
      <c r="T74" s="203"/>
      <c r="U74" s="201"/>
      <c r="V74" s="199"/>
      <c r="W74" s="200"/>
      <c r="X74" s="201"/>
      <c r="Y74" s="199"/>
      <c r="Z74" s="200"/>
      <c r="AA74" s="201"/>
      <c r="AB74" s="199"/>
      <c r="AC74" s="200"/>
      <c r="AD74" s="201"/>
      <c r="AE74" s="195"/>
      <c r="AF74" s="195"/>
      <c r="AG74" s="195"/>
      <c r="AH74" s="195"/>
      <c r="AI74" s="195"/>
    </row>
    <row r="75" spans="1:35" s="196" customFormat="1" ht="12.75">
      <c r="A75" s="199"/>
      <c r="B75" s="210"/>
      <c r="C75" s="201"/>
      <c r="D75" s="204"/>
      <c r="E75" s="210"/>
      <c r="F75" s="201"/>
      <c r="G75" s="204"/>
      <c r="H75" s="203"/>
      <c r="I75" s="201"/>
      <c r="J75" s="204"/>
      <c r="K75" s="203"/>
      <c r="L75" s="201"/>
      <c r="M75" s="199"/>
      <c r="N75" s="203"/>
      <c r="O75" s="200"/>
      <c r="P75" s="191" t="s">
        <v>405</v>
      </c>
      <c r="Q75" s="192" t="s">
        <v>1144</v>
      </c>
      <c r="R75" s="193">
        <v>1</v>
      </c>
      <c r="S75" s="200"/>
      <c r="T75" s="203"/>
      <c r="U75" s="201"/>
      <c r="V75" s="199"/>
      <c r="W75" s="200"/>
      <c r="X75" s="201"/>
      <c r="Y75" s="199"/>
      <c r="Z75" s="200"/>
      <c r="AA75" s="201"/>
      <c r="AB75" s="199"/>
      <c r="AC75" s="200"/>
      <c r="AD75" s="201"/>
      <c r="AE75" s="195"/>
      <c r="AF75" s="195"/>
      <c r="AG75" s="195"/>
      <c r="AH75" s="195"/>
      <c r="AI75" s="195"/>
    </row>
    <row r="76" spans="1:35" s="196" customFormat="1" ht="12.75">
      <c r="A76" s="199"/>
      <c r="B76" s="210"/>
      <c r="C76" s="201"/>
      <c r="D76" s="204"/>
      <c r="E76" s="210"/>
      <c r="F76" s="201"/>
      <c r="G76" s="204"/>
      <c r="H76" s="203"/>
      <c r="I76" s="201"/>
      <c r="J76" s="204"/>
      <c r="K76" s="203"/>
      <c r="L76" s="201"/>
      <c r="M76" s="199"/>
      <c r="N76" s="203"/>
      <c r="O76" s="200"/>
      <c r="P76" s="191" t="s">
        <v>390</v>
      </c>
      <c r="Q76" s="194" t="s">
        <v>1145</v>
      </c>
      <c r="R76" s="193">
        <v>1</v>
      </c>
      <c r="S76" s="200"/>
      <c r="T76" s="203"/>
      <c r="U76" s="201"/>
      <c r="V76" s="199"/>
      <c r="W76" s="200"/>
      <c r="X76" s="201"/>
      <c r="Y76" s="199"/>
      <c r="Z76" s="200"/>
      <c r="AA76" s="201"/>
      <c r="AB76" s="199"/>
      <c r="AC76" s="200"/>
      <c r="AD76" s="201"/>
      <c r="AE76" s="195"/>
      <c r="AF76" s="195"/>
      <c r="AG76" s="195"/>
      <c r="AH76" s="195"/>
      <c r="AI76" s="195"/>
    </row>
    <row r="77" spans="1:35" s="196" customFormat="1" ht="12.75">
      <c r="A77" s="199"/>
      <c r="B77" s="210"/>
      <c r="C77" s="201"/>
      <c r="D77" s="204"/>
      <c r="E77" s="210"/>
      <c r="F77" s="201"/>
      <c r="G77" s="204"/>
      <c r="H77" s="203"/>
      <c r="I77" s="201"/>
      <c r="J77" s="204"/>
      <c r="K77" s="203"/>
      <c r="L77" s="201"/>
      <c r="M77" s="199"/>
      <c r="N77" s="203"/>
      <c r="O77" s="200"/>
      <c r="P77" s="199"/>
      <c r="Q77" s="203"/>
      <c r="R77" s="201"/>
      <c r="S77" s="200"/>
      <c r="T77" s="203"/>
      <c r="U77" s="201"/>
      <c r="V77" s="199"/>
      <c r="W77" s="200"/>
      <c r="X77" s="201"/>
      <c r="Y77" s="199"/>
      <c r="Z77" s="200"/>
      <c r="AA77" s="201"/>
      <c r="AB77" s="199"/>
      <c r="AC77" s="200"/>
      <c r="AD77" s="201"/>
      <c r="AE77" s="195"/>
      <c r="AF77" s="195"/>
      <c r="AG77" s="195"/>
      <c r="AH77" s="195"/>
      <c r="AI77" s="195"/>
    </row>
    <row r="78" spans="1:35" s="196" customFormat="1" ht="12.75">
      <c r="A78" s="213"/>
      <c r="B78" s="214"/>
      <c r="C78" s="215"/>
      <c r="D78" s="216"/>
      <c r="E78" s="214"/>
      <c r="F78" s="215"/>
      <c r="G78" s="216"/>
      <c r="H78" s="217"/>
      <c r="I78" s="215"/>
      <c r="J78" s="213"/>
      <c r="K78" s="217"/>
      <c r="L78" s="215"/>
      <c r="M78" s="213"/>
      <c r="N78" s="217"/>
      <c r="O78" s="218"/>
      <c r="P78" s="213"/>
      <c r="Q78" s="217"/>
      <c r="R78" s="215"/>
      <c r="S78" s="218"/>
      <c r="T78" s="217"/>
      <c r="U78" s="215"/>
      <c r="V78" s="213"/>
      <c r="W78" s="218"/>
      <c r="X78" s="215"/>
      <c r="Y78" s="213"/>
      <c r="Z78" s="218"/>
      <c r="AA78" s="215"/>
      <c r="AB78" s="213"/>
      <c r="AC78" s="218"/>
      <c r="AD78" s="215"/>
      <c r="AE78" s="195"/>
      <c r="AF78" s="195"/>
      <c r="AG78" s="195"/>
      <c r="AH78" s="195"/>
      <c r="AI78" s="195"/>
    </row>
    <row r="79" spans="1:35" s="196" customFormat="1" ht="12.75">
      <c r="A79" s="184" t="s">
        <v>1152</v>
      </c>
      <c r="B79" s="219"/>
      <c r="C79" s="248">
        <f>SUM(C4:C78)</f>
        <v>4406</v>
      </c>
      <c r="D79" s="184"/>
      <c r="E79" s="220"/>
      <c r="F79" s="248">
        <f>SUM(F4:F78)</f>
        <v>7864</v>
      </c>
      <c r="G79" s="184"/>
      <c r="H79" s="219"/>
      <c r="I79" s="248">
        <f>SUM(I4:I78)</f>
        <v>5236</v>
      </c>
      <c r="J79" s="184"/>
      <c r="K79" s="220"/>
      <c r="L79" s="248">
        <f>SUM(L4:L78)</f>
        <v>1217</v>
      </c>
      <c r="M79" s="184"/>
      <c r="N79" s="220"/>
      <c r="O79" s="248">
        <f>SUM(O4:O78)</f>
        <v>311</v>
      </c>
      <c r="P79" s="184"/>
      <c r="Q79" s="220"/>
      <c r="R79" s="248">
        <f>SUM(R4:R78)</f>
        <v>7954</v>
      </c>
      <c r="S79" s="184"/>
      <c r="T79" s="220"/>
      <c r="U79" s="248">
        <f>SUM(U4:U78)</f>
        <v>2784</v>
      </c>
      <c r="V79" s="184"/>
      <c r="W79" s="220"/>
      <c r="X79" s="248">
        <f>SUM(X4:X78)</f>
        <v>1564</v>
      </c>
      <c r="Y79" s="184"/>
      <c r="Z79" s="220"/>
      <c r="AA79" s="248">
        <f>SUM(AA4:AA78)</f>
        <v>752</v>
      </c>
      <c r="AB79" s="184"/>
      <c r="AC79" s="220"/>
      <c r="AD79" s="248">
        <f>SUM(AD4:AD78)</f>
        <v>409</v>
      </c>
      <c r="AE79" s="195"/>
      <c r="AF79" s="195"/>
      <c r="AG79" s="195"/>
      <c r="AH79" s="195"/>
      <c r="AI79" s="195"/>
    </row>
    <row r="80" spans="1:35" s="196" customFormat="1" ht="12.75">
      <c r="A80" s="249" t="s">
        <v>1153</v>
      </c>
      <c r="B80" s="250">
        <f>C79*100/K81</f>
        <v>13.558174600732375</v>
      </c>
      <c r="C80" s="180" t="s">
        <v>335</v>
      </c>
      <c r="D80" s="251"/>
      <c r="E80" s="252">
        <f>F79*100/K81</f>
        <v>24.199156845247252</v>
      </c>
      <c r="F80" s="180" t="s">
        <v>335</v>
      </c>
      <c r="G80" s="251"/>
      <c r="H80" s="250">
        <f>I79*100/K81</f>
        <v>16.11225651598609</v>
      </c>
      <c r="I80" s="180" t="s">
        <v>335</v>
      </c>
      <c r="J80" s="251"/>
      <c r="K80" s="252">
        <f>L79*100/K81</f>
        <v>3.7449610733298457</v>
      </c>
      <c r="L80" s="180" t="s">
        <v>335</v>
      </c>
      <c r="M80" s="251"/>
      <c r="N80" s="252">
        <f>O79*100/K81</f>
        <v>0.9570114164384405</v>
      </c>
      <c r="O80" s="180" t="s">
        <v>335</v>
      </c>
      <c r="P80" s="251"/>
      <c r="Q80" s="252">
        <f>R79*100/K81</f>
        <v>24.476105486660305</v>
      </c>
      <c r="R80" s="180" t="s">
        <v>335</v>
      </c>
      <c r="S80" s="251"/>
      <c r="T80" s="252">
        <f>U79*100/K81</f>
        <v>8.566944641043788</v>
      </c>
      <c r="U80" s="180" t="s">
        <v>335</v>
      </c>
      <c r="V80" s="251"/>
      <c r="W80" s="252">
        <f>X79*100/K81</f>
        <v>4.812751946333508</v>
      </c>
      <c r="X80" s="180" t="s">
        <v>335</v>
      </c>
      <c r="Y80" s="251"/>
      <c r="Z80" s="252">
        <f>AA79*100/K81</f>
        <v>2.3140597593624026</v>
      </c>
      <c r="AA80" s="180" t="s">
        <v>335</v>
      </c>
      <c r="AB80" s="251"/>
      <c r="AC80" s="252">
        <f>AD79*100/K81</f>
        <v>1.2585777148659876</v>
      </c>
      <c r="AD80" s="180" t="s">
        <v>335</v>
      </c>
      <c r="AE80" s="195"/>
      <c r="AF80" s="195"/>
      <c r="AG80" s="195"/>
      <c r="AH80" s="195"/>
      <c r="AI80" s="195"/>
    </row>
    <row r="81" spans="1:35" s="245" customFormat="1" ht="12.75">
      <c r="A81" s="245" t="s">
        <v>1154</v>
      </c>
      <c r="B81" s="246"/>
      <c r="C81" s="247"/>
      <c r="D81" s="247"/>
      <c r="E81" s="246"/>
      <c r="F81" s="247"/>
      <c r="G81" s="247"/>
      <c r="H81" s="246"/>
      <c r="I81" s="247"/>
      <c r="J81" s="247"/>
      <c r="K81" s="246">
        <f>SUM(C79,F79,I79,L79,O79,R79,U79,X79,AA79,AD79)</f>
        <v>32497</v>
      </c>
      <c r="L81" s="247"/>
      <c r="M81" s="247"/>
      <c r="N81" s="246"/>
      <c r="O81" s="247"/>
      <c r="P81" s="247"/>
      <c r="Q81" s="246"/>
      <c r="R81" s="247"/>
      <c r="S81" s="247"/>
      <c r="T81" s="246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</row>
    <row r="82" spans="2:35" ht="12.75">
      <c r="B82" s="196"/>
      <c r="C82" s="196"/>
      <c r="D82" s="221"/>
      <c r="K82" s="173"/>
      <c r="AE82" s="195"/>
      <c r="AF82" s="195"/>
      <c r="AG82" s="195"/>
      <c r="AH82" s="195"/>
      <c r="AI82" s="195"/>
    </row>
    <row r="83" spans="2:11" ht="12.75">
      <c r="B83" s="223"/>
      <c r="K83" s="173"/>
    </row>
    <row r="84" spans="1:13" ht="12.75">
      <c r="A84" s="196"/>
      <c r="B84" s="196"/>
      <c r="C84" s="196"/>
      <c r="D84" s="224"/>
      <c r="M84" s="225"/>
    </row>
    <row r="86" spans="7:11" ht="12.75">
      <c r="G86" s="226"/>
      <c r="H86" s="226"/>
      <c r="I86" s="226"/>
      <c r="K86" s="173"/>
    </row>
    <row r="87" spans="7:11" ht="15.75">
      <c r="G87" s="226"/>
      <c r="H87" s="226"/>
      <c r="I87" s="226"/>
      <c r="K87" s="227"/>
    </row>
  </sheetData>
  <mergeCells count="11">
    <mergeCell ref="Y2:AA2"/>
    <mergeCell ref="AB2:AD2"/>
    <mergeCell ref="A1:AD1"/>
    <mergeCell ref="A2:C2"/>
    <mergeCell ref="D2:F2"/>
    <mergeCell ref="G2:I2"/>
    <mergeCell ref="J2:L2"/>
    <mergeCell ref="M2:O2"/>
    <mergeCell ref="P2:R2"/>
    <mergeCell ref="S2:U2"/>
    <mergeCell ref="V2:X2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65" r:id="rId1"/>
  <headerFooter alignWithMargins="0">
    <oddFooter>&amp;CVeidots LPAA pēc CSDD datiem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0"/>
  <sheetViews>
    <sheetView workbookViewId="0" topLeftCell="A1">
      <selection activeCell="B2" sqref="B2:J2"/>
    </sheetView>
  </sheetViews>
  <sheetFormatPr defaultColWidth="9.140625" defaultRowHeight="12.75"/>
  <cols>
    <col min="1" max="1" width="2.28125" style="7" customWidth="1"/>
    <col min="2" max="2" width="34.00390625" style="14" customWidth="1"/>
    <col min="3" max="3" width="7.140625" style="14" hidden="1" customWidth="1"/>
    <col min="4" max="4" width="3.8515625" style="14" hidden="1" customWidth="1"/>
    <col min="5" max="6" width="5.421875" style="14" customWidth="1"/>
    <col min="7" max="7" width="35.421875" style="14" customWidth="1"/>
    <col min="8" max="8" width="9.421875" style="14" hidden="1" customWidth="1"/>
    <col min="9" max="9" width="3.8515625" style="14" hidden="1" customWidth="1"/>
    <col min="10" max="10" width="5.140625" style="14" customWidth="1"/>
    <col min="11" max="11" width="8.00390625" style="14" customWidth="1"/>
    <col min="12" max="12" width="23.00390625" style="14" customWidth="1"/>
    <col min="13" max="16384" width="9.140625" style="7" customWidth="1"/>
  </cols>
  <sheetData>
    <row r="1" spans="2:10" ht="12.75">
      <c r="B1" s="270" t="s">
        <v>829</v>
      </c>
      <c r="C1" s="270"/>
      <c r="D1" s="270"/>
      <c r="E1" s="270"/>
      <c r="F1" s="270"/>
      <c r="G1" s="270"/>
      <c r="H1" s="270"/>
      <c r="I1" s="270"/>
      <c r="J1" s="270"/>
    </row>
    <row r="2" spans="1:10" ht="12.75">
      <c r="A2" s="172"/>
      <c r="B2" s="270" t="s">
        <v>830</v>
      </c>
      <c r="C2" s="270"/>
      <c r="D2" s="270"/>
      <c r="E2" s="270"/>
      <c r="F2" s="270"/>
      <c r="G2" s="270"/>
      <c r="H2" s="270"/>
      <c r="I2" s="270"/>
      <c r="J2" s="270"/>
    </row>
    <row r="3" spans="2:10" ht="12.75">
      <c r="B3" s="270" t="s">
        <v>340</v>
      </c>
      <c r="C3" s="270"/>
      <c r="D3" s="270"/>
      <c r="E3" s="270"/>
      <c r="F3" s="270"/>
      <c r="G3" s="270"/>
      <c r="H3" s="270"/>
      <c r="I3" s="270"/>
      <c r="J3" s="270"/>
    </row>
    <row r="4" spans="4:9" ht="12.75">
      <c r="D4" s="69" t="s">
        <v>0</v>
      </c>
      <c r="E4" s="76"/>
      <c r="I4" s="69" t="s">
        <v>0</v>
      </c>
    </row>
    <row r="5" spans="2:10" ht="12.75">
      <c r="B5" s="179" t="s">
        <v>371</v>
      </c>
      <c r="C5" s="70" t="s">
        <v>74</v>
      </c>
      <c r="D5" s="177" t="s">
        <v>2</v>
      </c>
      <c r="E5" s="79" t="s">
        <v>372</v>
      </c>
      <c r="G5" s="179" t="s">
        <v>371</v>
      </c>
      <c r="H5" s="70" t="s">
        <v>74</v>
      </c>
      <c r="I5" s="177" t="s">
        <v>2</v>
      </c>
      <c r="J5" s="79" t="s">
        <v>372</v>
      </c>
    </row>
    <row r="6" spans="2:10" ht="12.75">
      <c r="B6" s="70" t="s">
        <v>429</v>
      </c>
      <c r="C6" s="70">
        <v>191</v>
      </c>
      <c r="D6" s="70"/>
      <c r="E6" s="70">
        <f>C6-D6</f>
        <v>191</v>
      </c>
      <c r="G6" s="70" t="s">
        <v>430</v>
      </c>
      <c r="H6" s="70">
        <v>750</v>
      </c>
      <c r="I6" s="70"/>
      <c r="J6" s="70">
        <f>H6-I6</f>
        <v>750</v>
      </c>
    </row>
    <row r="7" spans="2:10" ht="12.75">
      <c r="B7" s="70" t="s">
        <v>431</v>
      </c>
      <c r="C7" s="70">
        <v>169</v>
      </c>
      <c r="D7" s="70"/>
      <c r="E7" s="70">
        <f aca="true" t="shared" si="0" ref="E7:E73">C7-D7</f>
        <v>169</v>
      </c>
      <c r="G7" s="70" t="s">
        <v>432</v>
      </c>
      <c r="H7" s="70">
        <v>337</v>
      </c>
      <c r="I7" s="70"/>
      <c r="J7" s="70">
        <f aca="true" t="shared" si="1" ref="J7:J73">H7-I7</f>
        <v>337</v>
      </c>
    </row>
    <row r="8" spans="2:10" ht="12.75">
      <c r="B8" s="70" t="s">
        <v>433</v>
      </c>
      <c r="C8" s="70">
        <v>127</v>
      </c>
      <c r="D8" s="70">
        <v>2</v>
      </c>
      <c r="E8" s="70">
        <f t="shared" si="0"/>
        <v>125</v>
      </c>
      <c r="G8" s="70" t="s">
        <v>133</v>
      </c>
      <c r="H8" s="70">
        <v>205</v>
      </c>
      <c r="I8" s="70"/>
      <c r="J8" s="70">
        <f t="shared" si="1"/>
        <v>205</v>
      </c>
    </row>
    <row r="9" spans="2:10" ht="12.75">
      <c r="B9" s="70" t="s">
        <v>434</v>
      </c>
      <c r="C9" s="70">
        <v>81</v>
      </c>
      <c r="D9" s="70">
        <v>1</v>
      </c>
      <c r="E9" s="70">
        <f t="shared" si="0"/>
        <v>80</v>
      </c>
      <c r="G9" s="70" t="s">
        <v>435</v>
      </c>
      <c r="H9" s="70">
        <v>98</v>
      </c>
      <c r="I9" s="70"/>
      <c r="J9" s="70">
        <f t="shared" si="1"/>
        <v>98</v>
      </c>
    </row>
    <row r="10" spans="2:12" ht="12.75">
      <c r="B10" s="70" t="s">
        <v>436</v>
      </c>
      <c r="C10" s="70">
        <v>30</v>
      </c>
      <c r="D10" s="70"/>
      <c r="E10" s="70">
        <f t="shared" si="0"/>
        <v>30</v>
      </c>
      <c r="G10" s="70" t="s">
        <v>437</v>
      </c>
      <c r="H10" s="70">
        <v>92</v>
      </c>
      <c r="I10" s="70"/>
      <c r="J10" s="70">
        <f t="shared" si="1"/>
        <v>92</v>
      </c>
      <c r="K10" s="75"/>
      <c r="L10" s="75"/>
    </row>
    <row r="11" spans="2:12" ht="12.75">
      <c r="B11" s="70" t="s">
        <v>438</v>
      </c>
      <c r="C11" s="70">
        <v>27</v>
      </c>
      <c r="D11" s="70"/>
      <c r="E11" s="70">
        <f t="shared" si="0"/>
        <v>27</v>
      </c>
      <c r="G11" s="70" t="s">
        <v>439</v>
      </c>
      <c r="H11" s="70">
        <v>65</v>
      </c>
      <c r="I11" s="70"/>
      <c r="J11" s="70">
        <f t="shared" si="1"/>
        <v>65</v>
      </c>
      <c r="K11" s="75"/>
      <c r="L11" s="75"/>
    </row>
    <row r="12" spans="2:12" ht="12.75">
      <c r="B12" s="70" t="s">
        <v>440</v>
      </c>
      <c r="C12" s="70">
        <v>8</v>
      </c>
      <c r="D12" s="70"/>
      <c r="E12" s="70">
        <f t="shared" si="0"/>
        <v>8</v>
      </c>
      <c r="G12" s="70" t="s">
        <v>441</v>
      </c>
      <c r="H12" s="70">
        <v>40</v>
      </c>
      <c r="I12" s="70"/>
      <c r="J12" s="70">
        <f t="shared" si="1"/>
        <v>40</v>
      </c>
      <c r="K12" s="75"/>
      <c r="L12" s="75"/>
    </row>
    <row r="13" spans="2:10" ht="12.75">
      <c r="B13" s="70" t="s">
        <v>442</v>
      </c>
      <c r="C13" s="70">
        <v>8</v>
      </c>
      <c r="D13" s="70"/>
      <c r="E13" s="70">
        <f t="shared" si="0"/>
        <v>8</v>
      </c>
      <c r="G13" s="70" t="s">
        <v>443</v>
      </c>
      <c r="H13" s="70">
        <v>27</v>
      </c>
      <c r="I13" s="70"/>
      <c r="J13" s="70">
        <f t="shared" si="1"/>
        <v>27</v>
      </c>
    </row>
    <row r="14" spans="2:10" ht="12.75">
      <c r="B14" s="70" t="s">
        <v>444</v>
      </c>
      <c r="C14" s="70">
        <v>6</v>
      </c>
      <c r="D14" s="70"/>
      <c r="E14" s="70">
        <f t="shared" si="0"/>
        <v>6</v>
      </c>
      <c r="G14" s="70" t="s">
        <v>445</v>
      </c>
      <c r="H14" s="70">
        <v>17</v>
      </c>
      <c r="I14" s="70"/>
      <c r="J14" s="70">
        <f t="shared" si="1"/>
        <v>17</v>
      </c>
    </row>
    <row r="15" spans="2:10" ht="12.75">
      <c r="B15" s="70" t="s">
        <v>446</v>
      </c>
      <c r="C15" s="70">
        <v>5</v>
      </c>
      <c r="D15" s="70"/>
      <c r="E15" s="70">
        <f t="shared" si="0"/>
        <v>5</v>
      </c>
      <c r="G15" s="70" t="s">
        <v>447</v>
      </c>
      <c r="H15" s="70">
        <v>8</v>
      </c>
      <c r="I15" s="70"/>
      <c r="J15" s="70">
        <f t="shared" si="1"/>
        <v>8</v>
      </c>
    </row>
    <row r="16" spans="2:10" ht="12.75">
      <c r="B16" s="70" t="s">
        <v>448</v>
      </c>
      <c r="C16" s="70">
        <v>4</v>
      </c>
      <c r="D16" s="70"/>
      <c r="E16" s="70">
        <f t="shared" si="0"/>
        <v>4</v>
      </c>
      <c r="G16" s="70" t="s">
        <v>449</v>
      </c>
      <c r="H16" s="70">
        <v>5</v>
      </c>
      <c r="I16" s="70"/>
      <c r="J16" s="70">
        <f t="shared" si="1"/>
        <v>5</v>
      </c>
    </row>
    <row r="17" spans="2:10" ht="12.75">
      <c r="B17" s="70" t="s">
        <v>450</v>
      </c>
      <c r="C17" s="70">
        <v>4</v>
      </c>
      <c r="D17" s="70"/>
      <c r="E17" s="70">
        <f t="shared" si="0"/>
        <v>4</v>
      </c>
      <c r="G17" s="70" t="s">
        <v>451</v>
      </c>
      <c r="H17" s="70">
        <v>3</v>
      </c>
      <c r="I17" s="70"/>
      <c r="J17" s="70">
        <f t="shared" si="1"/>
        <v>3</v>
      </c>
    </row>
    <row r="18" spans="2:10" ht="12.75">
      <c r="B18" s="70" t="s">
        <v>452</v>
      </c>
      <c r="C18" s="70">
        <v>4</v>
      </c>
      <c r="D18" s="70"/>
      <c r="E18" s="70">
        <f t="shared" si="0"/>
        <v>4</v>
      </c>
      <c r="G18" s="73"/>
      <c r="H18" s="175">
        <f>SUM(H6:H17)</f>
        <v>1647</v>
      </c>
      <c r="I18" s="70">
        <f>SUM(I6:I17)</f>
        <v>0</v>
      </c>
      <c r="J18" s="70">
        <f t="shared" si="1"/>
        <v>1647</v>
      </c>
    </row>
    <row r="19" spans="2:9" ht="12.75">
      <c r="B19" s="70" t="s">
        <v>453</v>
      </c>
      <c r="C19" s="70">
        <v>3</v>
      </c>
      <c r="D19" s="70"/>
      <c r="E19" s="70">
        <f t="shared" si="0"/>
        <v>3</v>
      </c>
      <c r="G19" s="73"/>
      <c r="H19" s="73"/>
      <c r="I19" s="73"/>
    </row>
    <row r="20" spans="2:9" ht="12.75">
      <c r="B20" s="70" t="s">
        <v>454</v>
      </c>
      <c r="C20" s="70">
        <v>3</v>
      </c>
      <c r="D20" s="70"/>
      <c r="E20" s="70">
        <f t="shared" si="0"/>
        <v>3</v>
      </c>
      <c r="G20" s="73"/>
      <c r="H20" s="73"/>
      <c r="I20" s="69" t="s">
        <v>0</v>
      </c>
    </row>
    <row r="21" spans="2:10" ht="12.75">
      <c r="B21" s="70" t="s">
        <v>455</v>
      </c>
      <c r="C21" s="70">
        <v>3</v>
      </c>
      <c r="D21" s="70"/>
      <c r="E21" s="70">
        <f t="shared" si="0"/>
        <v>3</v>
      </c>
      <c r="G21" s="179" t="s">
        <v>371</v>
      </c>
      <c r="H21" s="70" t="s">
        <v>74</v>
      </c>
      <c r="I21" s="177" t="s">
        <v>2</v>
      </c>
      <c r="J21" s="79" t="s">
        <v>372</v>
      </c>
    </row>
    <row r="22" spans="2:10" ht="12.75">
      <c r="B22" s="70" t="s">
        <v>456</v>
      </c>
      <c r="C22" s="70">
        <v>1</v>
      </c>
      <c r="D22" s="70"/>
      <c r="E22" s="70">
        <f t="shared" si="0"/>
        <v>1</v>
      </c>
      <c r="G22" s="70" t="s">
        <v>457</v>
      </c>
      <c r="H22" s="70">
        <v>962</v>
      </c>
      <c r="I22" s="70">
        <v>2</v>
      </c>
      <c r="J22" s="70">
        <f t="shared" si="1"/>
        <v>960</v>
      </c>
    </row>
    <row r="23" spans="2:12" ht="12.75">
      <c r="B23" s="73"/>
      <c r="C23" s="175">
        <f>SUM(C6:C22)</f>
        <v>674</v>
      </c>
      <c r="D23" s="70">
        <f>SUM(D6:D22)</f>
        <v>3</v>
      </c>
      <c r="E23" s="70">
        <f t="shared" si="0"/>
        <v>671</v>
      </c>
      <c r="G23" s="70" t="s">
        <v>458</v>
      </c>
      <c r="H23" s="70">
        <v>838</v>
      </c>
      <c r="I23" s="70">
        <v>1</v>
      </c>
      <c r="J23" s="70">
        <f t="shared" si="1"/>
        <v>837</v>
      </c>
      <c r="K23" s="75"/>
      <c r="L23" s="75"/>
    </row>
    <row r="24" spans="2:12" ht="12.75">
      <c r="B24" s="73"/>
      <c r="C24" s="73"/>
      <c r="D24" s="73"/>
      <c r="E24" s="73"/>
      <c r="G24" s="70" t="s">
        <v>459</v>
      </c>
      <c r="H24" s="70">
        <v>383</v>
      </c>
      <c r="I24" s="70"/>
      <c r="J24" s="70">
        <f t="shared" si="1"/>
        <v>383</v>
      </c>
      <c r="K24" s="75"/>
      <c r="L24" s="75"/>
    </row>
    <row r="25" spans="2:12" ht="12.75">
      <c r="B25" s="73"/>
      <c r="C25" s="73"/>
      <c r="D25" s="69" t="s">
        <v>0</v>
      </c>
      <c r="E25" s="73"/>
      <c r="G25" s="70" t="s">
        <v>460</v>
      </c>
      <c r="H25" s="70">
        <v>214</v>
      </c>
      <c r="I25" s="70"/>
      <c r="J25" s="70">
        <f t="shared" si="1"/>
        <v>214</v>
      </c>
      <c r="K25" s="75"/>
      <c r="L25" s="75"/>
    </row>
    <row r="26" spans="2:10" ht="12.75">
      <c r="B26" s="179" t="s">
        <v>371</v>
      </c>
      <c r="C26" s="70" t="s">
        <v>74</v>
      </c>
      <c r="D26" s="177" t="s">
        <v>2</v>
      </c>
      <c r="E26" s="79" t="s">
        <v>372</v>
      </c>
      <c r="G26" s="70" t="s">
        <v>461</v>
      </c>
      <c r="H26" s="70">
        <v>135</v>
      </c>
      <c r="I26" s="70"/>
      <c r="J26" s="70">
        <f t="shared" si="1"/>
        <v>135</v>
      </c>
    </row>
    <row r="27" spans="2:10" ht="12.75">
      <c r="B27" s="70" t="s">
        <v>462</v>
      </c>
      <c r="C27" s="70">
        <v>491</v>
      </c>
      <c r="D27" s="70"/>
      <c r="E27" s="70">
        <f t="shared" si="0"/>
        <v>491</v>
      </c>
      <c r="G27" s="70" t="s">
        <v>463</v>
      </c>
      <c r="H27" s="70">
        <v>45</v>
      </c>
      <c r="I27" s="70"/>
      <c r="J27" s="70">
        <f t="shared" si="1"/>
        <v>45</v>
      </c>
    </row>
    <row r="28" spans="2:10" ht="12.75">
      <c r="B28" s="70" t="s">
        <v>464</v>
      </c>
      <c r="C28" s="70">
        <v>357</v>
      </c>
      <c r="D28" s="70"/>
      <c r="E28" s="70">
        <f t="shared" si="0"/>
        <v>357</v>
      </c>
      <c r="G28" s="70" t="s">
        <v>465</v>
      </c>
      <c r="H28" s="70">
        <v>25</v>
      </c>
      <c r="I28" s="70"/>
      <c r="J28" s="70">
        <f t="shared" si="1"/>
        <v>25</v>
      </c>
    </row>
    <row r="29" spans="2:12" ht="12.75">
      <c r="B29" s="70" t="s">
        <v>466</v>
      </c>
      <c r="C29" s="70">
        <v>115</v>
      </c>
      <c r="D29" s="70"/>
      <c r="E29" s="70">
        <f t="shared" si="0"/>
        <v>115</v>
      </c>
      <c r="G29" s="70" t="s">
        <v>467</v>
      </c>
      <c r="H29" s="70">
        <v>1</v>
      </c>
      <c r="I29" s="70"/>
      <c r="J29" s="70">
        <f t="shared" si="1"/>
        <v>1</v>
      </c>
      <c r="K29" s="75"/>
      <c r="L29" s="75"/>
    </row>
    <row r="30" spans="2:10" ht="12.75">
      <c r="B30" s="70" t="s">
        <v>468</v>
      </c>
      <c r="C30" s="70">
        <v>61</v>
      </c>
      <c r="D30" s="70">
        <v>1</v>
      </c>
      <c r="E30" s="70">
        <f t="shared" si="0"/>
        <v>60</v>
      </c>
      <c r="G30" s="73"/>
      <c r="H30" s="70">
        <f>SUM(H22:H29)</f>
        <v>2603</v>
      </c>
      <c r="I30" s="70">
        <f>SUM(I22:I29)</f>
        <v>3</v>
      </c>
      <c r="J30" s="70">
        <f t="shared" si="1"/>
        <v>2600</v>
      </c>
    </row>
    <row r="31" spans="2:9" ht="12.75">
      <c r="B31" s="70" t="s">
        <v>469</v>
      </c>
      <c r="C31" s="70">
        <v>32</v>
      </c>
      <c r="D31" s="70"/>
      <c r="E31" s="70">
        <f t="shared" si="0"/>
        <v>32</v>
      </c>
      <c r="G31" s="73"/>
      <c r="H31" s="73"/>
      <c r="I31" s="73"/>
    </row>
    <row r="32" spans="2:9" ht="12.75">
      <c r="B32" s="70" t="s">
        <v>470</v>
      </c>
      <c r="C32" s="70">
        <v>12</v>
      </c>
      <c r="D32" s="70"/>
      <c r="E32" s="70">
        <f t="shared" si="0"/>
        <v>12</v>
      </c>
      <c r="G32" s="73"/>
      <c r="H32" s="73"/>
      <c r="I32" s="69" t="s">
        <v>0</v>
      </c>
    </row>
    <row r="33" spans="2:10" ht="12.75">
      <c r="B33" s="70" t="s">
        <v>471</v>
      </c>
      <c r="C33" s="70">
        <v>3</v>
      </c>
      <c r="D33" s="70"/>
      <c r="E33" s="70">
        <f t="shared" si="0"/>
        <v>3</v>
      </c>
      <c r="G33" s="179" t="s">
        <v>371</v>
      </c>
      <c r="H33" s="70" t="s">
        <v>74</v>
      </c>
      <c r="I33" s="177" t="s">
        <v>2</v>
      </c>
      <c r="J33" s="79" t="s">
        <v>372</v>
      </c>
    </row>
    <row r="34" spans="2:12" ht="12.75">
      <c r="B34" s="70" t="s">
        <v>472</v>
      </c>
      <c r="C34" s="70">
        <v>3</v>
      </c>
      <c r="D34" s="70"/>
      <c r="E34" s="70">
        <f t="shared" si="0"/>
        <v>3</v>
      </c>
      <c r="G34" s="70" t="s">
        <v>473</v>
      </c>
      <c r="H34" s="70">
        <v>192</v>
      </c>
      <c r="I34" s="70">
        <v>1</v>
      </c>
      <c r="J34" s="70">
        <f t="shared" si="1"/>
        <v>191</v>
      </c>
      <c r="K34" s="75"/>
      <c r="L34" s="75"/>
    </row>
    <row r="35" spans="2:12" ht="12.75">
      <c r="B35" s="70" t="s">
        <v>474</v>
      </c>
      <c r="C35" s="70">
        <v>3</v>
      </c>
      <c r="D35" s="70"/>
      <c r="E35" s="70">
        <f t="shared" si="0"/>
        <v>3</v>
      </c>
      <c r="G35" s="70" t="s">
        <v>475</v>
      </c>
      <c r="H35" s="70">
        <v>131</v>
      </c>
      <c r="I35" s="70"/>
      <c r="J35" s="70">
        <f t="shared" si="1"/>
        <v>131</v>
      </c>
      <c r="K35" s="75"/>
      <c r="L35" s="75"/>
    </row>
    <row r="36" spans="2:12" ht="12.75">
      <c r="B36" s="73"/>
      <c r="C36" s="175">
        <f>SUM(C27:C35)</f>
        <v>1077</v>
      </c>
      <c r="D36" s="70">
        <f>SUM(D27:D35)</f>
        <v>1</v>
      </c>
      <c r="E36" s="70">
        <f t="shared" si="0"/>
        <v>1076</v>
      </c>
      <c r="G36" s="70" t="s">
        <v>476</v>
      </c>
      <c r="H36" s="70">
        <v>99</v>
      </c>
      <c r="I36" s="70"/>
      <c r="J36" s="70">
        <f t="shared" si="1"/>
        <v>99</v>
      </c>
      <c r="K36" s="75"/>
      <c r="L36" s="75"/>
    </row>
    <row r="37" spans="2:12" ht="12.75">
      <c r="B37" s="73"/>
      <c r="C37" s="73"/>
      <c r="D37" s="73"/>
      <c r="E37" s="73"/>
      <c r="G37" s="70" t="s">
        <v>477</v>
      </c>
      <c r="H37" s="70">
        <v>51</v>
      </c>
      <c r="I37" s="70">
        <v>1</v>
      </c>
      <c r="J37" s="70">
        <f t="shared" si="1"/>
        <v>50</v>
      </c>
      <c r="K37" s="75"/>
      <c r="L37" s="75"/>
    </row>
    <row r="38" spans="4:12" ht="12.75">
      <c r="D38" s="69" t="s">
        <v>0</v>
      </c>
      <c r="E38" s="73"/>
      <c r="G38" s="70" t="s">
        <v>478</v>
      </c>
      <c r="H38" s="70">
        <v>50</v>
      </c>
      <c r="I38" s="70"/>
      <c r="J38" s="70">
        <f t="shared" si="1"/>
        <v>50</v>
      </c>
      <c r="K38" s="75"/>
      <c r="L38" s="75"/>
    </row>
    <row r="39" spans="2:12" ht="12.75">
      <c r="B39" s="179" t="s">
        <v>371</v>
      </c>
      <c r="C39" s="70" t="s">
        <v>74</v>
      </c>
      <c r="D39" s="177" t="s">
        <v>2</v>
      </c>
      <c r="E39" s="79" t="s">
        <v>372</v>
      </c>
      <c r="G39" s="70" t="s">
        <v>479</v>
      </c>
      <c r="H39" s="70">
        <v>42</v>
      </c>
      <c r="I39" s="70"/>
      <c r="J39" s="70">
        <f t="shared" si="1"/>
        <v>42</v>
      </c>
      <c r="K39" s="75"/>
      <c r="L39" s="75"/>
    </row>
    <row r="40" spans="2:12" ht="12.75">
      <c r="B40" s="70" t="s">
        <v>480</v>
      </c>
      <c r="C40" s="70">
        <v>550</v>
      </c>
      <c r="D40" s="70">
        <v>1</v>
      </c>
      <c r="E40" s="70">
        <f t="shared" si="0"/>
        <v>549</v>
      </c>
      <c r="G40" s="70" t="s">
        <v>481</v>
      </c>
      <c r="H40" s="70">
        <v>41</v>
      </c>
      <c r="I40" s="70"/>
      <c r="J40" s="70">
        <f t="shared" si="1"/>
        <v>41</v>
      </c>
      <c r="K40" s="75"/>
      <c r="L40" s="75"/>
    </row>
    <row r="41" spans="2:12" ht="12.75">
      <c r="B41" s="70" t="s">
        <v>482</v>
      </c>
      <c r="C41" s="70">
        <v>511</v>
      </c>
      <c r="D41" s="70"/>
      <c r="E41" s="70">
        <f t="shared" si="0"/>
        <v>511</v>
      </c>
      <c r="G41" s="70" t="s">
        <v>483</v>
      </c>
      <c r="H41" s="70">
        <v>25</v>
      </c>
      <c r="I41" s="70"/>
      <c r="J41" s="70">
        <f t="shared" si="1"/>
        <v>25</v>
      </c>
      <c r="K41" s="75"/>
      <c r="L41" s="75"/>
    </row>
    <row r="42" spans="2:12" ht="12.75">
      <c r="B42" s="70" t="s">
        <v>484</v>
      </c>
      <c r="C42" s="70">
        <v>349</v>
      </c>
      <c r="D42" s="70">
        <v>4</v>
      </c>
      <c r="E42" s="70">
        <f t="shared" si="0"/>
        <v>345</v>
      </c>
      <c r="G42" s="70" t="s">
        <v>485</v>
      </c>
      <c r="H42" s="70">
        <v>10</v>
      </c>
      <c r="I42" s="70"/>
      <c r="J42" s="70">
        <f t="shared" si="1"/>
        <v>10</v>
      </c>
      <c r="K42" s="75"/>
      <c r="L42" s="75"/>
    </row>
    <row r="43" spans="2:12" ht="12.75">
      <c r="B43" s="70" t="s">
        <v>486</v>
      </c>
      <c r="C43" s="70">
        <v>311</v>
      </c>
      <c r="D43" s="70"/>
      <c r="E43" s="70">
        <f t="shared" si="0"/>
        <v>311</v>
      </c>
      <c r="G43" s="73"/>
      <c r="H43" s="175">
        <f>SUM(H34:H42)</f>
        <v>641</v>
      </c>
      <c r="I43" s="70">
        <f>SUM(I34:I42)</f>
        <v>2</v>
      </c>
      <c r="J43" s="70">
        <f t="shared" si="1"/>
        <v>639</v>
      </c>
      <c r="K43" s="75"/>
      <c r="L43" s="75"/>
    </row>
    <row r="44" spans="2:12" ht="12.75">
      <c r="B44" s="70" t="s">
        <v>487</v>
      </c>
      <c r="C44" s="70">
        <v>82</v>
      </c>
      <c r="D44" s="70">
        <v>2</v>
      </c>
      <c r="E44" s="70">
        <f t="shared" si="0"/>
        <v>80</v>
      </c>
      <c r="G44" s="73"/>
      <c r="H44" s="73"/>
      <c r="I44" s="73"/>
      <c r="K44" s="75"/>
      <c r="L44" s="75"/>
    </row>
    <row r="45" spans="2:12" ht="12.75">
      <c r="B45" s="70" t="s">
        <v>488</v>
      </c>
      <c r="C45" s="70">
        <v>44</v>
      </c>
      <c r="D45" s="70">
        <v>2</v>
      </c>
      <c r="E45" s="70">
        <f t="shared" si="0"/>
        <v>42</v>
      </c>
      <c r="G45" s="73"/>
      <c r="H45" s="73"/>
      <c r="I45" s="69" t="s">
        <v>0</v>
      </c>
      <c r="K45" s="75"/>
      <c r="L45" s="75"/>
    </row>
    <row r="46" spans="2:12" ht="12.75">
      <c r="B46" s="70" t="s">
        <v>489</v>
      </c>
      <c r="C46" s="70">
        <v>1</v>
      </c>
      <c r="D46" s="70"/>
      <c r="E46" s="70">
        <f t="shared" si="0"/>
        <v>1</v>
      </c>
      <c r="G46" s="179" t="s">
        <v>371</v>
      </c>
      <c r="H46" s="70" t="s">
        <v>74</v>
      </c>
      <c r="I46" s="177" t="s">
        <v>2</v>
      </c>
      <c r="J46" s="79" t="s">
        <v>372</v>
      </c>
      <c r="K46" s="75"/>
      <c r="L46" s="75"/>
    </row>
    <row r="47" spans="2:12" ht="12.75">
      <c r="B47" s="73"/>
      <c r="C47" s="175">
        <f>SUM(C40:C46)</f>
        <v>1848</v>
      </c>
      <c r="D47" s="175">
        <f>SUM(D40:D46)</f>
        <v>9</v>
      </c>
      <c r="E47" s="70">
        <f t="shared" si="0"/>
        <v>1839</v>
      </c>
      <c r="G47" s="70" t="s">
        <v>212</v>
      </c>
      <c r="H47" s="70">
        <v>155</v>
      </c>
      <c r="I47" s="70">
        <v>1</v>
      </c>
      <c r="J47" s="70">
        <f>H47-I47</f>
        <v>154</v>
      </c>
      <c r="K47" s="75"/>
      <c r="L47" s="75"/>
    </row>
    <row r="48" spans="2:12" ht="12.75">
      <c r="B48" s="73"/>
      <c r="C48" s="73"/>
      <c r="D48" s="73"/>
      <c r="E48" s="73"/>
      <c r="G48" s="253" t="s">
        <v>490</v>
      </c>
      <c r="H48" s="253">
        <v>131</v>
      </c>
      <c r="I48" s="253">
        <v>2</v>
      </c>
      <c r="J48" s="253">
        <v>126</v>
      </c>
      <c r="K48" s="75"/>
      <c r="L48" s="75"/>
    </row>
    <row r="49" spans="2:12" ht="12.75">
      <c r="B49" s="73"/>
      <c r="C49" s="73"/>
      <c r="D49" s="73"/>
      <c r="E49" s="73"/>
      <c r="G49" s="253" t="s">
        <v>491</v>
      </c>
      <c r="H49" s="253">
        <v>122</v>
      </c>
      <c r="I49" s="253"/>
      <c r="J49" s="253">
        <v>115</v>
      </c>
      <c r="K49" s="75"/>
      <c r="L49" s="75"/>
    </row>
    <row r="50" spans="2:12" ht="12.75">
      <c r="B50" s="73"/>
      <c r="C50" s="73"/>
      <c r="D50" s="69" t="s">
        <v>0</v>
      </c>
      <c r="E50" s="73"/>
      <c r="G50" s="253" t="s">
        <v>492</v>
      </c>
      <c r="H50" s="253">
        <v>84</v>
      </c>
      <c r="I50" s="253"/>
      <c r="J50" s="253">
        <v>82</v>
      </c>
      <c r="K50" s="75"/>
      <c r="L50" s="75"/>
    </row>
    <row r="51" spans="2:12" ht="12.75">
      <c r="B51" s="179" t="s">
        <v>371</v>
      </c>
      <c r="C51" s="70" t="s">
        <v>74</v>
      </c>
      <c r="D51" s="177" t="s">
        <v>2</v>
      </c>
      <c r="E51" s="79" t="s">
        <v>372</v>
      </c>
      <c r="G51" s="253" t="s">
        <v>494</v>
      </c>
      <c r="H51" s="253">
        <v>33</v>
      </c>
      <c r="I51" s="253"/>
      <c r="J51" s="253">
        <f>H51-I51</f>
        <v>33</v>
      </c>
      <c r="K51" s="75"/>
      <c r="L51" s="75"/>
    </row>
    <row r="52" spans="2:12" ht="12.75">
      <c r="B52" s="70" t="s">
        <v>493</v>
      </c>
      <c r="C52" s="70">
        <v>184</v>
      </c>
      <c r="D52" s="70">
        <v>6</v>
      </c>
      <c r="E52" s="70">
        <f t="shared" si="0"/>
        <v>178</v>
      </c>
      <c r="G52" s="253" t="s">
        <v>498</v>
      </c>
      <c r="H52" s="253">
        <v>22</v>
      </c>
      <c r="I52" s="253">
        <v>1</v>
      </c>
      <c r="J52" s="253">
        <f>H52-I52</f>
        <v>21</v>
      </c>
      <c r="K52" s="75"/>
      <c r="L52" s="75"/>
    </row>
    <row r="53" spans="2:12" ht="12.75">
      <c r="B53" s="70" t="s">
        <v>495</v>
      </c>
      <c r="C53" s="70">
        <v>139</v>
      </c>
      <c r="D53" s="70">
        <v>7</v>
      </c>
      <c r="E53" s="70">
        <f t="shared" si="0"/>
        <v>132</v>
      </c>
      <c r="G53" s="253" t="s">
        <v>496</v>
      </c>
      <c r="H53" s="253">
        <v>23</v>
      </c>
      <c r="I53" s="253">
        <v>8</v>
      </c>
      <c r="J53" s="253">
        <f>H53-I53</f>
        <v>15</v>
      </c>
      <c r="K53" s="75"/>
      <c r="L53" s="75"/>
    </row>
    <row r="54" spans="2:12" ht="12.75">
      <c r="B54" s="70" t="s">
        <v>497</v>
      </c>
      <c r="C54" s="70">
        <v>66</v>
      </c>
      <c r="D54" s="70">
        <v>3</v>
      </c>
      <c r="E54" s="70">
        <f t="shared" si="0"/>
        <v>63</v>
      </c>
      <c r="G54" s="253" t="s">
        <v>210</v>
      </c>
      <c r="H54" s="253">
        <v>12</v>
      </c>
      <c r="I54" s="253"/>
      <c r="J54" s="253">
        <f>H54-I54</f>
        <v>12</v>
      </c>
      <c r="K54" s="75"/>
      <c r="L54" s="75"/>
    </row>
    <row r="55" spans="2:12" ht="12.75">
      <c r="B55" s="70" t="s">
        <v>499</v>
      </c>
      <c r="C55" s="70">
        <v>63</v>
      </c>
      <c r="D55" s="70">
        <v>1</v>
      </c>
      <c r="E55" s="70">
        <f t="shared" si="0"/>
        <v>62</v>
      </c>
      <c r="G55" s="253" t="s">
        <v>214</v>
      </c>
      <c r="H55" s="253">
        <v>9</v>
      </c>
      <c r="I55" s="253"/>
      <c r="J55" s="253">
        <f>H55-I55</f>
        <v>9</v>
      </c>
      <c r="K55" s="75"/>
      <c r="L55" s="75"/>
    </row>
    <row r="56" spans="2:10" ht="12.75">
      <c r="B56" s="70" t="s">
        <v>500</v>
      </c>
      <c r="C56" s="70">
        <v>3</v>
      </c>
      <c r="D56" s="70"/>
      <c r="E56" s="70">
        <f t="shared" si="0"/>
        <v>3</v>
      </c>
      <c r="G56" s="254" t="s">
        <v>826</v>
      </c>
      <c r="H56" s="254"/>
      <c r="I56" s="254"/>
      <c r="J56" s="254">
        <v>7</v>
      </c>
    </row>
    <row r="57" spans="2:12" ht="12.75">
      <c r="B57" s="70" t="s">
        <v>501</v>
      </c>
      <c r="C57" s="70">
        <v>1</v>
      </c>
      <c r="D57" s="70"/>
      <c r="E57" s="70">
        <f t="shared" si="0"/>
        <v>1</v>
      </c>
      <c r="G57" s="253" t="s">
        <v>502</v>
      </c>
      <c r="H57" s="253">
        <v>6</v>
      </c>
      <c r="I57" s="253"/>
      <c r="J57" s="253">
        <f>H57-I57</f>
        <v>6</v>
      </c>
      <c r="K57" s="75"/>
      <c r="L57" s="75"/>
    </row>
    <row r="58" spans="2:10" ht="12.75">
      <c r="B58" s="73"/>
      <c r="C58" s="70">
        <f>SUM(C52:C57)</f>
        <v>456</v>
      </c>
      <c r="D58" s="70">
        <f>SUM(D52:D57)</f>
        <v>17</v>
      </c>
      <c r="E58" s="70">
        <f t="shared" si="0"/>
        <v>439</v>
      </c>
      <c r="G58" s="253" t="s">
        <v>503</v>
      </c>
      <c r="H58" s="253">
        <v>4</v>
      </c>
      <c r="I58" s="253"/>
      <c r="J58" s="253">
        <f>H58-I58</f>
        <v>4</v>
      </c>
    </row>
    <row r="59" spans="2:10" ht="12.75">
      <c r="B59" s="73"/>
      <c r="C59" s="73"/>
      <c r="D59" s="73"/>
      <c r="E59" s="73"/>
      <c r="G59" s="254" t="s">
        <v>827</v>
      </c>
      <c r="H59" s="254"/>
      <c r="I59" s="254"/>
      <c r="J59" s="254">
        <v>3</v>
      </c>
    </row>
    <row r="60" spans="2:10" ht="12.75">
      <c r="B60" s="73"/>
      <c r="C60" s="73"/>
      <c r="D60" s="73"/>
      <c r="E60" s="73"/>
      <c r="G60" s="253" t="s">
        <v>504</v>
      </c>
      <c r="H60" s="253">
        <v>2</v>
      </c>
      <c r="I60" s="253"/>
      <c r="J60" s="253">
        <f>H60-I60</f>
        <v>2</v>
      </c>
    </row>
    <row r="61" spans="2:10" ht="12.75">
      <c r="B61" s="73"/>
      <c r="C61" s="73"/>
      <c r="D61" s="73"/>
      <c r="E61" s="73"/>
      <c r="G61" s="254" t="s">
        <v>828</v>
      </c>
      <c r="H61" s="254"/>
      <c r="I61" s="254"/>
      <c r="J61" s="254">
        <v>2</v>
      </c>
    </row>
    <row r="62" spans="4:10" ht="12.75">
      <c r="D62" s="69" t="s">
        <v>0</v>
      </c>
      <c r="E62" s="73"/>
      <c r="G62" s="70" t="s">
        <v>505</v>
      </c>
      <c r="H62" s="70">
        <v>1</v>
      </c>
      <c r="I62" s="70"/>
      <c r="J62" s="70">
        <f>H62-I62</f>
        <v>1</v>
      </c>
    </row>
    <row r="63" spans="2:10" ht="12.75">
      <c r="B63" s="179" t="s">
        <v>371</v>
      </c>
      <c r="C63" s="70" t="s">
        <v>74</v>
      </c>
      <c r="D63" s="177" t="s">
        <v>2</v>
      </c>
      <c r="E63" s="79" t="s">
        <v>372</v>
      </c>
      <c r="G63" s="73"/>
      <c r="H63" s="175">
        <f>SUM(H47:H62)</f>
        <v>604</v>
      </c>
      <c r="I63" s="70">
        <f>SUM(I47:I62)</f>
        <v>12</v>
      </c>
      <c r="J63" s="70">
        <f>SUM(J47:J62)</f>
        <v>592</v>
      </c>
    </row>
    <row r="64" spans="2:9" ht="12.75">
      <c r="B64" s="70" t="s">
        <v>506</v>
      </c>
      <c r="C64" s="70">
        <v>365</v>
      </c>
      <c r="D64" s="70"/>
      <c r="E64" s="70">
        <f t="shared" si="0"/>
        <v>365</v>
      </c>
      <c r="G64" s="73"/>
      <c r="H64" s="73"/>
      <c r="I64" s="73"/>
    </row>
    <row r="65" spans="2:9" ht="12.75">
      <c r="B65" s="70" t="s">
        <v>149</v>
      </c>
      <c r="C65" s="70">
        <v>313</v>
      </c>
      <c r="D65" s="70"/>
      <c r="E65" s="70">
        <f t="shared" si="0"/>
        <v>313</v>
      </c>
      <c r="G65" s="73"/>
      <c r="H65" s="73"/>
      <c r="I65" s="69" t="s">
        <v>0</v>
      </c>
    </row>
    <row r="66" spans="2:10" ht="12.75">
      <c r="B66" s="70" t="s">
        <v>507</v>
      </c>
      <c r="C66" s="70">
        <v>173</v>
      </c>
      <c r="D66" s="70"/>
      <c r="E66" s="70">
        <f t="shared" si="0"/>
        <v>173</v>
      </c>
      <c r="G66" s="179" t="s">
        <v>371</v>
      </c>
      <c r="H66" s="70" t="s">
        <v>74</v>
      </c>
      <c r="I66" s="177" t="s">
        <v>2</v>
      </c>
      <c r="J66" s="79" t="s">
        <v>372</v>
      </c>
    </row>
    <row r="67" spans="2:10" ht="12.75">
      <c r="B67" s="70" t="s">
        <v>508</v>
      </c>
      <c r="C67" s="70">
        <v>162</v>
      </c>
      <c r="D67" s="70"/>
      <c r="E67" s="70">
        <f t="shared" si="0"/>
        <v>162</v>
      </c>
      <c r="G67" s="70" t="s">
        <v>93</v>
      </c>
      <c r="H67" s="70">
        <v>364</v>
      </c>
      <c r="I67" s="70">
        <v>2</v>
      </c>
      <c r="J67" s="70">
        <f t="shared" si="1"/>
        <v>362</v>
      </c>
    </row>
    <row r="68" spans="2:10" ht="12.75">
      <c r="B68" s="70" t="s">
        <v>509</v>
      </c>
      <c r="C68" s="70">
        <v>142</v>
      </c>
      <c r="D68" s="70"/>
      <c r="E68" s="70">
        <f t="shared" si="0"/>
        <v>142</v>
      </c>
      <c r="G68" s="70" t="s">
        <v>510</v>
      </c>
      <c r="H68" s="70">
        <v>320</v>
      </c>
      <c r="I68" s="70">
        <v>1</v>
      </c>
      <c r="J68" s="70">
        <f t="shared" si="1"/>
        <v>319</v>
      </c>
    </row>
    <row r="69" spans="2:10" ht="12.75">
      <c r="B69" s="70" t="s">
        <v>143</v>
      </c>
      <c r="C69" s="70">
        <v>107</v>
      </c>
      <c r="D69" s="70"/>
      <c r="E69" s="70">
        <f t="shared" si="0"/>
        <v>107</v>
      </c>
      <c r="G69" s="70" t="s">
        <v>92</v>
      </c>
      <c r="H69" s="70">
        <v>221</v>
      </c>
      <c r="I69" s="70"/>
      <c r="J69" s="70">
        <f t="shared" si="1"/>
        <v>221</v>
      </c>
    </row>
    <row r="70" spans="2:10" ht="12.75">
      <c r="B70" s="70" t="s">
        <v>145</v>
      </c>
      <c r="C70" s="70">
        <v>80</v>
      </c>
      <c r="D70" s="70"/>
      <c r="E70" s="70">
        <f t="shared" si="0"/>
        <v>80</v>
      </c>
      <c r="G70" s="70" t="s">
        <v>511</v>
      </c>
      <c r="H70" s="70">
        <v>138</v>
      </c>
      <c r="I70" s="70"/>
      <c r="J70" s="70">
        <f t="shared" si="1"/>
        <v>138</v>
      </c>
    </row>
    <row r="71" spans="2:10" ht="12.75">
      <c r="B71" s="70" t="s">
        <v>512</v>
      </c>
      <c r="C71" s="70">
        <v>62</v>
      </c>
      <c r="D71" s="70">
        <v>1</v>
      </c>
      <c r="E71" s="70">
        <f t="shared" si="0"/>
        <v>61</v>
      </c>
      <c r="G71" s="70" t="s">
        <v>513</v>
      </c>
      <c r="H71" s="70">
        <v>96</v>
      </c>
      <c r="I71" s="70"/>
      <c r="J71" s="70">
        <f t="shared" si="1"/>
        <v>96</v>
      </c>
    </row>
    <row r="72" spans="2:10" ht="12.75">
      <c r="B72" s="70" t="s">
        <v>514</v>
      </c>
      <c r="C72" s="70">
        <v>41</v>
      </c>
      <c r="D72" s="70"/>
      <c r="E72" s="70">
        <f t="shared" si="0"/>
        <v>41</v>
      </c>
      <c r="G72" s="70" t="s">
        <v>515</v>
      </c>
      <c r="H72" s="70">
        <v>61</v>
      </c>
      <c r="I72" s="70"/>
      <c r="J72" s="70">
        <f t="shared" si="1"/>
        <v>61</v>
      </c>
    </row>
    <row r="73" spans="2:10" ht="12.75">
      <c r="B73" s="70" t="s">
        <v>516</v>
      </c>
      <c r="C73" s="70">
        <v>34</v>
      </c>
      <c r="D73" s="70"/>
      <c r="E73" s="70">
        <f t="shared" si="0"/>
        <v>34</v>
      </c>
      <c r="G73" s="70" t="s">
        <v>91</v>
      </c>
      <c r="H73" s="70">
        <v>10</v>
      </c>
      <c r="I73" s="70">
        <v>1</v>
      </c>
      <c r="J73" s="70">
        <f t="shared" si="1"/>
        <v>9</v>
      </c>
    </row>
    <row r="74" spans="2:12" ht="12.75">
      <c r="B74" s="70" t="s">
        <v>517</v>
      </c>
      <c r="C74" s="70">
        <v>12</v>
      </c>
      <c r="D74" s="70"/>
      <c r="E74" s="70">
        <f aca="true" t="shared" si="2" ref="E74:E137">C74-D74</f>
        <v>12</v>
      </c>
      <c r="G74" s="70" t="s">
        <v>518</v>
      </c>
      <c r="H74" s="70">
        <v>10</v>
      </c>
      <c r="I74" s="70"/>
      <c r="J74" s="70">
        <f aca="true" t="shared" si="3" ref="J74:J137">H74-I74</f>
        <v>10</v>
      </c>
      <c r="K74" s="75"/>
      <c r="L74" s="75"/>
    </row>
    <row r="75" spans="2:12" ht="12.75">
      <c r="B75" s="70" t="s">
        <v>519</v>
      </c>
      <c r="C75" s="70">
        <v>6</v>
      </c>
      <c r="D75" s="70"/>
      <c r="E75" s="70">
        <f t="shared" si="2"/>
        <v>6</v>
      </c>
      <c r="G75" s="70" t="s">
        <v>520</v>
      </c>
      <c r="H75" s="70">
        <v>6</v>
      </c>
      <c r="I75" s="70"/>
      <c r="J75" s="70">
        <f t="shared" si="3"/>
        <v>6</v>
      </c>
      <c r="K75" s="75"/>
      <c r="L75" s="75"/>
    </row>
    <row r="76" spans="2:12" ht="12.75">
      <c r="B76" s="70" t="s">
        <v>521</v>
      </c>
      <c r="C76" s="70">
        <v>1</v>
      </c>
      <c r="D76" s="70"/>
      <c r="E76" s="70">
        <f t="shared" si="2"/>
        <v>1</v>
      </c>
      <c r="G76" s="73"/>
      <c r="H76" s="70">
        <f>SUM(H67:H75)</f>
        <v>1226</v>
      </c>
      <c r="I76" s="70">
        <f>SUM(I67:I75)</f>
        <v>4</v>
      </c>
      <c r="J76" s="70">
        <f t="shared" si="3"/>
        <v>1222</v>
      </c>
      <c r="K76" s="75"/>
      <c r="L76" s="75"/>
    </row>
    <row r="77" spans="2:12" ht="12.75">
      <c r="B77" s="70" t="s">
        <v>522</v>
      </c>
      <c r="C77" s="70">
        <v>1</v>
      </c>
      <c r="D77" s="70"/>
      <c r="E77" s="70">
        <f t="shared" si="2"/>
        <v>1</v>
      </c>
      <c r="G77" s="73"/>
      <c r="H77" s="73"/>
      <c r="I77" s="73"/>
      <c r="K77" s="75"/>
      <c r="L77" s="75"/>
    </row>
    <row r="78" spans="2:12" ht="12.75">
      <c r="B78" s="70" t="s">
        <v>523</v>
      </c>
      <c r="C78" s="70">
        <v>1</v>
      </c>
      <c r="D78" s="70"/>
      <c r="E78" s="70">
        <f t="shared" si="2"/>
        <v>1</v>
      </c>
      <c r="G78" s="73"/>
      <c r="H78" s="73"/>
      <c r="I78" s="69" t="s">
        <v>0</v>
      </c>
      <c r="K78" s="75"/>
      <c r="L78" s="75"/>
    </row>
    <row r="79" spans="2:12" ht="12.75">
      <c r="B79" s="73"/>
      <c r="C79" s="70">
        <f>SUM(C64:C78)</f>
        <v>1500</v>
      </c>
      <c r="D79" s="70">
        <f>SUM(D64:D78)</f>
        <v>1</v>
      </c>
      <c r="E79" s="70">
        <f t="shared" si="2"/>
        <v>1499</v>
      </c>
      <c r="G79" s="179" t="s">
        <v>371</v>
      </c>
      <c r="H79" s="70" t="s">
        <v>74</v>
      </c>
      <c r="I79" s="177" t="s">
        <v>2</v>
      </c>
      <c r="J79" s="79" t="s">
        <v>372</v>
      </c>
      <c r="K79" s="75"/>
      <c r="L79" s="75"/>
    </row>
    <row r="80" spans="2:12" ht="12.75">
      <c r="B80" s="73"/>
      <c r="C80" s="73"/>
      <c r="D80" s="73"/>
      <c r="E80" s="73"/>
      <c r="G80" s="70" t="s">
        <v>524</v>
      </c>
      <c r="H80" s="70">
        <v>761</v>
      </c>
      <c r="I80" s="70">
        <v>1</v>
      </c>
      <c r="J80" s="70">
        <f t="shared" si="3"/>
        <v>760</v>
      </c>
      <c r="K80" s="75"/>
      <c r="L80" s="75"/>
    </row>
    <row r="81" spans="2:12" ht="12.75">
      <c r="B81" s="73"/>
      <c r="C81" s="73"/>
      <c r="D81" s="69" t="s">
        <v>0</v>
      </c>
      <c r="E81" s="73"/>
      <c r="G81" s="70" t="s">
        <v>525</v>
      </c>
      <c r="H81" s="70">
        <v>753</v>
      </c>
      <c r="I81" s="70">
        <v>2</v>
      </c>
      <c r="J81" s="70">
        <f t="shared" si="3"/>
        <v>751</v>
      </c>
      <c r="K81" s="75"/>
      <c r="L81" s="75"/>
    </row>
    <row r="82" spans="2:12" ht="12.75">
      <c r="B82" s="179" t="s">
        <v>371</v>
      </c>
      <c r="C82" s="70" t="s">
        <v>74</v>
      </c>
      <c r="D82" s="177" t="s">
        <v>2</v>
      </c>
      <c r="E82" s="79" t="s">
        <v>372</v>
      </c>
      <c r="G82" s="70" t="s">
        <v>526</v>
      </c>
      <c r="H82" s="70">
        <v>694</v>
      </c>
      <c r="I82" s="70">
        <v>4</v>
      </c>
      <c r="J82" s="70">
        <f t="shared" si="3"/>
        <v>690</v>
      </c>
      <c r="K82" s="75"/>
      <c r="L82" s="75"/>
    </row>
    <row r="83" spans="2:12" ht="12.75">
      <c r="B83" s="70" t="s">
        <v>527</v>
      </c>
      <c r="C83" s="70">
        <v>440</v>
      </c>
      <c r="D83" s="70">
        <v>7</v>
      </c>
      <c r="E83" s="70">
        <f t="shared" si="2"/>
        <v>433</v>
      </c>
      <c r="G83" s="176" t="s">
        <v>528</v>
      </c>
      <c r="H83" s="176">
        <v>578</v>
      </c>
      <c r="I83" s="70">
        <v>4</v>
      </c>
      <c r="J83" s="70">
        <f t="shared" si="3"/>
        <v>574</v>
      </c>
      <c r="K83" s="75"/>
      <c r="L83" s="75"/>
    </row>
    <row r="84" spans="2:12" ht="12.75">
      <c r="B84" s="70" t="s">
        <v>529</v>
      </c>
      <c r="C84" s="70">
        <v>397</v>
      </c>
      <c r="D84" s="70">
        <v>1</v>
      </c>
      <c r="E84" s="70">
        <f t="shared" si="2"/>
        <v>396</v>
      </c>
      <c r="G84" s="176" t="s">
        <v>530</v>
      </c>
      <c r="H84" s="176">
        <v>506</v>
      </c>
      <c r="I84" s="70">
        <v>2</v>
      </c>
      <c r="J84" s="70">
        <f t="shared" si="3"/>
        <v>504</v>
      </c>
      <c r="K84" s="75"/>
      <c r="L84" s="75"/>
    </row>
    <row r="85" spans="2:12" ht="12.75">
      <c r="B85" s="70" t="s">
        <v>103</v>
      </c>
      <c r="C85" s="70">
        <v>330</v>
      </c>
      <c r="D85" s="70"/>
      <c r="E85" s="70">
        <f t="shared" si="2"/>
        <v>330</v>
      </c>
      <c r="F85" s="73"/>
      <c r="G85" s="176" t="s">
        <v>531</v>
      </c>
      <c r="H85" s="176">
        <v>293</v>
      </c>
      <c r="I85" s="70">
        <v>2</v>
      </c>
      <c r="J85" s="70">
        <f t="shared" si="3"/>
        <v>291</v>
      </c>
      <c r="K85" s="75"/>
      <c r="L85" s="75"/>
    </row>
    <row r="86" spans="2:12" ht="12.75">
      <c r="B86" s="70" t="s">
        <v>532</v>
      </c>
      <c r="C86" s="70">
        <v>264</v>
      </c>
      <c r="D86" s="70">
        <v>4</v>
      </c>
      <c r="E86" s="70">
        <f t="shared" si="2"/>
        <v>260</v>
      </c>
      <c r="F86" s="73"/>
      <c r="G86" s="176" t="s">
        <v>533</v>
      </c>
      <c r="H86" s="176">
        <v>273</v>
      </c>
      <c r="I86" s="70"/>
      <c r="J86" s="70">
        <f t="shared" si="3"/>
        <v>273</v>
      </c>
      <c r="K86" s="75"/>
      <c r="L86" s="75"/>
    </row>
    <row r="87" spans="2:12" ht="12.75">
      <c r="B87" s="70" t="s">
        <v>534</v>
      </c>
      <c r="C87" s="70">
        <v>242</v>
      </c>
      <c r="D87" s="70">
        <v>7</v>
      </c>
      <c r="E87" s="70">
        <f t="shared" si="2"/>
        <v>235</v>
      </c>
      <c r="F87" s="73"/>
      <c r="G87" s="70" t="s">
        <v>535</v>
      </c>
      <c r="H87" s="70">
        <v>32</v>
      </c>
      <c r="I87" s="70"/>
      <c r="J87" s="70">
        <f t="shared" si="3"/>
        <v>32</v>
      </c>
      <c r="K87" s="75"/>
      <c r="L87" s="75"/>
    </row>
    <row r="88" spans="2:12" ht="12.75">
      <c r="B88" s="70" t="s">
        <v>536</v>
      </c>
      <c r="C88" s="70">
        <v>230</v>
      </c>
      <c r="D88" s="70">
        <v>1</v>
      </c>
      <c r="E88" s="70">
        <f t="shared" si="2"/>
        <v>229</v>
      </c>
      <c r="F88" s="73"/>
      <c r="G88" s="176" t="s">
        <v>204</v>
      </c>
      <c r="H88" s="176">
        <v>20</v>
      </c>
      <c r="I88" s="70"/>
      <c r="J88" s="70">
        <f t="shared" si="3"/>
        <v>20</v>
      </c>
      <c r="K88" s="75"/>
      <c r="L88" s="75"/>
    </row>
    <row r="89" spans="2:12" ht="12.75">
      <c r="B89" s="70" t="s">
        <v>537</v>
      </c>
      <c r="C89" s="70">
        <v>197</v>
      </c>
      <c r="D89" s="70">
        <v>1</v>
      </c>
      <c r="E89" s="70">
        <f t="shared" si="2"/>
        <v>196</v>
      </c>
      <c r="F89" s="73"/>
      <c r="G89" s="176" t="s">
        <v>538</v>
      </c>
      <c r="H89" s="176">
        <v>12</v>
      </c>
      <c r="I89" s="70"/>
      <c r="J89" s="70">
        <f t="shared" si="3"/>
        <v>12</v>
      </c>
      <c r="K89" s="75"/>
      <c r="L89" s="75"/>
    </row>
    <row r="90" spans="2:12" ht="12.75">
      <c r="B90" s="70" t="s">
        <v>539</v>
      </c>
      <c r="C90" s="70">
        <v>174</v>
      </c>
      <c r="D90" s="70"/>
      <c r="E90" s="70">
        <f t="shared" si="2"/>
        <v>174</v>
      </c>
      <c r="F90" s="73"/>
      <c r="G90" s="176" t="s">
        <v>540</v>
      </c>
      <c r="H90" s="176">
        <v>5</v>
      </c>
      <c r="I90" s="70"/>
      <c r="J90" s="70">
        <f t="shared" si="3"/>
        <v>5</v>
      </c>
      <c r="K90" s="75"/>
      <c r="L90" s="75"/>
    </row>
    <row r="91" spans="2:12" ht="12.75">
      <c r="B91" s="70" t="s">
        <v>541</v>
      </c>
      <c r="C91" s="70">
        <v>110</v>
      </c>
      <c r="D91" s="70"/>
      <c r="E91" s="70">
        <f t="shared" si="2"/>
        <v>110</v>
      </c>
      <c r="F91" s="73"/>
      <c r="G91" s="176" t="s">
        <v>542</v>
      </c>
      <c r="H91" s="176">
        <v>3</v>
      </c>
      <c r="I91" s="70"/>
      <c r="J91" s="70">
        <f t="shared" si="3"/>
        <v>3</v>
      </c>
      <c r="K91" s="75"/>
      <c r="L91" s="75"/>
    </row>
    <row r="92" spans="2:12" ht="12.75">
      <c r="B92" s="70" t="s">
        <v>543</v>
      </c>
      <c r="C92" s="70">
        <v>74</v>
      </c>
      <c r="D92" s="70"/>
      <c r="E92" s="70">
        <f t="shared" si="2"/>
        <v>74</v>
      </c>
      <c r="G92" s="176" t="s">
        <v>544</v>
      </c>
      <c r="H92" s="176">
        <v>1</v>
      </c>
      <c r="I92" s="70"/>
      <c r="J92" s="70">
        <f t="shared" si="3"/>
        <v>1</v>
      </c>
      <c r="K92" s="75"/>
      <c r="L92" s="75"/>
    </row>
    <row r="93" spans="2:12" ht="12.75">
      <c r="B93" s="70" t="s">
        <v>545</v>
      </c>
      <c r="C93" s="70">
        <v>68</v>
      </c>
      <c r="D93" s="70">
        <v>1</v>
      </c>
      <c r="E93" s="70">
        <f t="shared" si="2"/>
        <v>67</v>
      </c>
      <c r="G93" s="70" t="s">
        <v>546</v>
      </c>
      <c r="H93" s="176">
        <v>1</v>
      </c>
      <c r="I93" s="70"/>
      <c r="J93" s="70">
        <f t="shared" si="3"/>
        <v>1</v>
      </c>
      <c r="K93" s="75"/>
      <c r="L93" s="75"/>
    </row>
    <row r="94" spans="2:12" ht="12.75">
      <c r="B94" s="70" t="s">
        <v>104</v>
      </c>
      <c r="C94" s="70">
        <v>58</v>
      </c>
      <c r="D94" s="70"/>
      <c r="E94" s="70">
        <f t="shared" si="2"/>
        <v>58</v>
      </c>
      <c r="H94" s="70">
        <f>SUM(H80:H93)</f>
        <v>3932</v>
      </c>
      <c r="I94" s="70">
        <f>SUM(I80:I93)</f>
        <v>15</v>
      </c>
      <c r="J94" s="70">
        <f t="shared" si="3"/>
        <v>3917</v>
      </c>
      <c r="K94" s="75"/>
      <c r="L94" s="75"/>
    </row>
    <row r="95" spans="2:12" ht="12.75">
      <c r="B95" s="70" t="s">
        <v>547</v>
      </c>
      <c r="C95" s="70">
        <v>27</v>
      </c>
      <c r="D95" s="70"/>
      <c r="E95" s="70">
        <f t="shared" si="2"/>
        <v>27</v>
      </c>
      <c r="H95" s="73"/>
      <c r="I95" s="73"/>
      <c r="K95" s="75"/>
      <c r="L95" s="75"/>
    </row>
    <row r="96" spans="2:12" ht="12.75">
      <c r="B96" s="70" t="s">
        <v>548</v>
      </c>
      <c r="C96" s="70">
        <v>22</v>
      </c>
      <c r="D96" s="70"/>
      <c r="E96" s="70">
        <f t="shared" si="2"/>
        <v>22</v>
      </c>
      <c r="I96" s="69" t="s">
        <v>0</v>
      </c>
      <c r="K96" s="75"/>
      <c r="L96" s="75"/>
    </row>
    <row r="97" spans="2:12" ht="12.75">
      <c r="B97" s="70" t="s">
        <v>105</v>
      </c>
      <c r="C97" s="70">
        <v>15</v>
      </c>
      <c r="D97" s="70"/>
      <c r="E97" s="70">
        <f t="shared" si="2"/>
        <v>15</v>
      </c>
      <c r="G97" s="179" t="s">
        <v>371</v>
      </c>
      <c r="H97" s="70" t="s">
        <v>74</v>
      </c>
      <c r="I97" s="177" t="s">
        <v>2</v>
      </c>
      <c r="J97" s="79" t="s">
        <v>372</v>
      </c>
      <c r="K97" s="75"/>
      <c r="L97" s="75"/>
    </row>
    <row r="98" spans="2:12" ht="12.75">
      <c r="B98" s="70" t="s">
        <v>549</v>
      </c>
      <c r="C98" s="70">
        <v>13</v>
      </c>
      <c r="D98" s="70"/>
      <c r="E98" s="70">
        <f t="shared" si="2"/>
        <v>13</v>
      </c>
      <c r="G98" s="70" t="s">
        <v>550</v>
      </c>
      <c r="H98" s="70">
        <v>69</v>
      </c>
      <c r="I98" s="70">
        <v>42</v>
      </c>
      <c r="J98" s="70">
        <f t="shared" si="3"/>
        <v>27</v>
      </c>
      <c r="K98" s="75"/>
      <c r="L98" s="75"/>
    </row>
    <row r="99" spans="2:12" ht="12.75">
      <c r="B99" s="70" t="s">
        <v>551</v>
      </c>
      <c r="C99" s="70">
        <v>7</v>
      </c>
      <c r="D99" s="70"/>
      <c r="E99" s="70">
        <f t="shared" si="2"/>
        <v>7</v>
      </c>
      <c r="G99" s="70" t="s">
        <v>552</v>
      </c>
      <c r="H99" s="70">
        <v>58</v>
      </c>
      <c r="I99" s="70">
        <v>2</v>
      </c>
      <c r="J99" s="70">
        <f t="shared" si="3"/>
        <v>56</v>
      </c>
      <c r="K99" s="75"/>
      <c r="L99" s="75"/>
    </row>
    <row r="100" spans="2:12" ht="12.75">
      <c r="B100" s="70" t="s">
        <v>553</v>
      </c>
      <c r="C100" s="70">
        <v>4</v>
      </c>
      <c r="D100" s="70"/>
      <c r="E100" s="70">
        <f t="shared" si="2"/>
        <v>4</v>
      </c>
      <c r="G100" s="70" t="s">
        <v>554</v>
      </c>
      <c r="H100" s="70">
        <v>56</v>
      </c>
      <c r="I100" s="70">
        <v>2</v>
      </c>
      <c r="J100" s="70">
        <f t="shared" si="3"/>
        <v>54</v>
      </c>
      <c r="K100" s="75"/>
      <c r="L100" s="75"/>
    </row>
    <row r="101" spans="2:12" ht="12.75">
      <c r="B101" s="70" t="s">
        <v>555</v>
      </c>
      <c r="C101" s="70">
        <v>2</v>
      </c>
      <c r="D101" s="70"/>
      <c r="E101" s="70">
        <f t="shared" si="2"/>
        <v>2</v>
      </c>
      <c r="G101" s="70" t="s">
        <v>556</v>
      </c>
      <c r="H101" s="70">
        <v>52</v>
      </c>
      <c r="I101" s="70">
        <v>5</v>
      </c>
      <c r="J101" s="70">
        <f t="shared" si="3"/>
        <v>47</v>
      </c>
      <c r="K101" s="75"/>
      <c r="L101" s="75"/>
    </row>
    <row r="102" spans="2:12" ht="12.75">
      <c r="B102" s="70" t="s">
        <v>557</v>
      </c>
      <c r="C102" s="70">
        <v>2</v>
      </c>
      <c r="D102" s="70"/>
      <c r="E102" s="70">
        <f t="shared" si="2"/>
        <v>2</v>
      </c>
      <c r="G102" s="70" t="s">
        <v>558</v>
      </c>
      <c r="H102" s="70">
        <v>51</v>
      </c>
      <c r="I102" s="70"/>
      <c r="J102" s="70">
        <f t="shared" si="3"/>
        <v>51</v>
      </c>
      <c r="K102" s="75"/>
      <c r="L102" s="75"/>
    </row>
    <row r="103" spans="2:12" ht="12.75">
      <c r="B103" s="70" t="s">
        <v>559</v>
      </c>
      <c r="C103" s="70">
        <v>1</v>
      </c>
      <c r="D103" s="70"/>
      <c r="E103" s="70">
        <f t="shared" si="2"/>
        <v>1</v>
      </c>
      <c r="G103" s="70" t="s">
        <v>560</v>
      </c>
      <c r="H103" s="70">
        <v>41</v>
      </c>
      <c r="I103" s="70">
        <v>2</v>
      </c>
      <c r="J103" s="70">
        <f t="shared" si="3"/>
        <v>39</v>
      </c>
      <c r="K103" s="75"/>
      <c r="L103" s="75"/>
    </row>
    <row r="104" spans="2:12" ht="12.75">
      <c r="B104" s="70" t="s">
        <v>561</v>
      </c>
      <c r="C104" s="70">
        <v>1</v>
      </c>
      <c r="D104" s="70"/>
      <c r="E104" s="70">
        <f t="shared" si="2"/>
        <v>1</v>
      </c>
      <c r="G104" s="70" t="s">
        <v>183</v>
      </c>
      <c r="H104" s="70">
        <v>39</v>
      </c>
      <c r="I104" s="70">
        <v>1</v>
      </c>
      <c r="J104" s="70">
        <f t="shared" si="3"/>
        <v>38</v>
      </c>
      <c r="K104" s="75"/>
      <c r="L104" s="75"/>
    </row>
    <row r="105" spans="2:12" ht="12.75">
      <c r="B105" s="70" t="s">
        <v>562</v>
      </c>
      <c r="C105" s="70">
        <v>1</v>
      </c>
      <c r="D105" s="70"/>
      <c r="E105" s="70">
        <f t="shared" si="2"/>
        <v>1</v>
      </c>
      <c r="G105" s="70" t="s">
        <v>563</v>
      </c>
      <c r="H105" s="70">
        <v>38</v>
      </c>
      <c r="I105" s="70">
        <v>2</v>
      </c>
      <c r="J105" s="70">
        <f t="shared" si="3"/>
        <v>36</v>
      </c>
      <c r="K105" s="75"/>
      <c r="L105" s="75"/>
    </row>
    <row r="106" spans="3:10" ht="12.75">
      <c r="C106" s="175">
        <f>SUM(C83:C105)</f>
        <v>2679</v>
      </c>
      <c r="D106" s="70">
        <f>SUM(D83:D105)</f>
        <v>22</v>
      </c>
      <c r="E106" s="70">
        <f t="shared" si="2"/>
        <v>2657</v>
      </c>
      <c r="G106" s="70" t="s">
        <v>564</v>
      </c>
      <c r="H106" s="70">
        <v>36</v>
      </c>
      <c r="I106" s="70">
        <v>1</v>
      </c>
      <c r="J106" s="70">
        <f t="shared" si="3"/>
        <v>35</v>
      </c>
    </row>
    <row r="107" spans="3:10" ht="12.75">
      <c r="C107" s="73"/>
      <c r="D107" s="73"/>
      <c r="E107" s="73"/>
      <c r="G107" s="70" t="s">
        <v>565</v>
      </c>
      <c r="H107" s="70">
        <v>34</v>
      </c>
      <c r="I107" s="70"/>
      <c r="J107" s="70">
        <f t="shared" si="3"/>
        <v>34</v>
      </c>
    </row>
    <row r="108" spans="4:10" ht="12.75">
      <c r="D108" s="69" t="s">
        <v>0</v>
      </c>
      <c r="E108" s="73"/>
      <c r="G108" s="70" t="s">
        <v>566</v>
      </c>
      <c r="H108" s="70">
        <v>32</v>
      </c>
      <c r="I108" s="70"/>
      <c r="J108" s="70">
        <f t="shared" si="3"/>
        <v>32</v>
      </c>
    </row>
    <row r="109" spans="2:10" ht="12.75">
      <c r="B109" s="179" t="s">
        <v>371</v>
      </c>
      <c r="C109" s="70" t="s">
        <v>74</v>
      </c>
      <c r="D109" s="177" t="s">
        <v>2</v>
      </c>
      <c r="E109" s="79" t="s">
        <v>372</v>
      </c>
      <c r="G109" s="70" t="s">
        <v>567</v>
      </c>
      <c r="H109" s="70">
        <v>31</v>
      </c>
      <c r="I109" s="70">
        <v>1</v>
      </c>
      <c r="J109" s="70">
        <f t="shared" si="3"/>
        <v>30</v>
      </c>
    </row>
    <row r="110" spans="2:10" ht="12.75">
      <c r="B110" s="70" t="s">
        <v>568</v>
      </c>
      <c r="C110" s="70">
        <v>188</v>
      </c>
      <c r="D110" s="70">
        <v>1</v>
      </c>
      <c r="E110" s="70">
        <f t="shared" si="2"/>
        <v>187</v>
      </c>
      <c r="G110" s="70" t="s">
        <v>569</v>
      </c>
      <c r="H110" s="70">
        <v>28</v>
      </c>
      <c r="I110" s="70"/>
      <c r="J110" s="70">
        <f t="shared" si="3"/>
        <v>28</v>
      </c>
    </row>
    <row r="111" spans="2:10" ht="12.75">
      <c r="B111" s="70" t="s">
        <v>570</v>
      </c>
      <c r="C111" s="70">
        <v>165</v>
      </c>
      <c r="D111" s="70"/>
      <c r="E111" s="70">
        <f t="shared" si="2"/>
        <v>165</v>
      </c>
      <c r="G111" s="70" t="s">
        <v>162</v>
      </c>
      <c r="H111" s="70">
        <v>28</v>
      </c>
      <c r="I111" s="70">
        <v>1</v>
      </c>
      <c r="J111" s="70">
        <f t="shared" si="3"/>
        <v>27</v>
      </c>
    </row>
    <row r="112" spans="2:10" ht="12.75">
      <c r="B112" s="70" t="s">
        <v>571</v>
      </c>
      <c r="C112" s="70">
        <v>129</v>
      </c>
      <c r="D112" s="70"/>
      <c r="E112" s="70">
        <f t="shared" si="2"/>
        <v>129</v>
      </c>
      <c r="G112" s="70" t="s">
        <v>572</v>
      </c>
      <c r="H112" s="70">
        <v>26</v>
      </c>
      <c r="I112" s="70"/>
      <c r="J112" s="70">
        <f t="shared" si="3"/>
        <v>26</v>
      </c>
    </row>
    <row r="113" spans="2:10" ht="12.75">
      <c r="B113" s="70" t="s">
        <v>573</v>
      </c>
      <c r="C113" s="70">
        <v>73</v>
      </c>
      <c r="D113" s="70">
        <v>1</v>
      </c>
      <c r="E113" s="70">
        <f t="shared" si="2"/>
        <v>72</v>
      </c>
      <c r="G113" s="70" t="s">
        <v>574</v>
      </c>
      <c r="H113" s="70">
        <v>24</v>
      </c>
      <c r="I113" s="70">
        <v>2</v>
      </c>
      <c r="J113" s="70">
        <f t="shared" si="3"/>
        <v>22</v>
      </c>
    </row>
    <row r="114" spans="2:10" ht="12.75">
      <c r="B114" s="70" t="s">
        <v>575</v>
      </c>
      <c r="C114" s="70">
        <v>33</v>
      </c>
      <c r="D114" s="70"/>
      <c r="E114" s="70">
        <f t="shared" si="2"/>
        <v>33</v>
      </c>
      <c r="G114" s="70" t="s">
        <v>576</v>
      </c>
      <c r="H114" s="70">
        <v>24</v>
      </c>
      <c r="I114" s="70"/>
      <c r="J114" s="70">
        <f t="shared" si="3"/>
        <v>24</v>
      </c>
    </row>
    <row r="115" spans="2:10" ht="12.75">
      <c r="B115" s="70" t="s">
        <v>577</v>
      </c>
      <c r="C115" s="70">
        <v>29</v>
      </c>
      <c r="D115" s="70"/>
      <c r="E115" s="70">
        <f t="shared" si="2"/>
        <v>29</v>
      </c>
      <c r="G115" s="70" t="s">
        <v>578</v>
      </c>
      <c r="H115" s="70">
        <v>21</v>
      </c>
      <c r="I115" s="70">
        <v>2</v>
      </c>
      <c r="J115" s="70">
        <f t="shared" si="3"/>
        <v>19</v>
      </c>
    </row>
    <row r="116" spans="2:10" ht="12.75">
      <c r="B116" s="70" t="s">
        <v>230</v>
      </c>
      <c r="C116" s="70">
        <v>27</v>
      </c>
      <c r="D116" s="70"/>
      <c r="E116" s="70">
        <f t="shared" si="2"/>
        <v>27</v>
      </c>
      <c r="G116" s="70" t="s">
        <v>579</v>
      </c>
      <c r="H116" s="70">
        <v>21</v>
      </c>
      <c r="I116" s="70">
        <v>1</v>
      </c>
      <c r="J116" s="70">
        <f t="shared" si="3"/>
        <v>20</v>
      </c>
    </row>
    <row r="117" spans="2:10" ht="12.75">
      <c r="B117" s="70" t="s">
        <v>580</v>
      </c>
      <c r="C117" s="70">
        <v>24</v>
      </c>
      <c r="D117" s="70"/>
      <c r="E117" s="70">
        <f t="shared" si="2"/>
        <v>24</v>
      </c>
      <c r="G117" s="70" t="s">
        <v>581</v>
      </c>
      <c r="H117" s="70">
        <v>18</v>
      </c>
      <c r="I117" s="70">
        <v>2</v>
      </c>
      <c r="J117" s="70">
        <f t="shared" si="3"/>
        <v>16</v>
      </c>
    </row>
    <row r="118" spans="2:12" ht="12.75">
      <c r="B118" s="70" t="s">
        <v>582</v>
      </c>
      <c r="C118" s="70">
        <v>23</v>
      </c>
      <c r="D118" s="70"/>
      <c r="E118" s="70">
        <f t="shared" si="2"/>
        <v>23</v>
      </c>
      <c r="G118" s="70" t="s">
        <v>583</v>
      </c>
      <c r="H118" s="70">
        <v>16</v>
      </c>
      <c r="I118" s="70"/>
      <c r="J118" s="70">
        <f t="shared" si="3"/>
        <v>16</v>
      </c>
      <c r="K118" s="75"/>
      <c r="L118" s="75"/>
    </row>
    <row r="119" spans="2:12" ht="12.75">
      <c r="B119" s="70" t="s">
        <v>584</v>
      </c>
      <c r="C119" s="70">
        <v>19</v>
      </c>
      <c r="D119" s="70"/>
      <c r="E119" s="70">
        <f t="shared" si="2"/>
        <v>19</v>
      </c>
      <c r="G119" s="70" t="s">
        <v>585</v>
      </c>
      <c r="H119" s="70">
        <v>16</v>
      </c>
      <c r="I119" s="70"/>
      <c r="J119" s="70">
        <f t="shared" si="3"/>
        <v>16</v>
      </c>
      <c r="K119" s="75"/>
      <c r="L119" s="75"/>
    </row>
    <row r="120" spans="2:12" ht="12.75">
      <c r="B120" s="70" t="s">
        <v>586</v>
      </c>
      <c r="C120" s="70">
        <v>4</v>
      </c>
      <c r="D120" s="70"/>
      <c r="E120" s="70">
        <f t="shared" si="2"/>
        <v>4</v>
      </c>
      <c r="G120" s="70" t="s">
        <v>587</v>
      </c>
      <c r="H120" s="70">
        <v>15</v>
      </c>
      <c r="I120" s="70"/>
      <c r="J120" s="70">
        <f t="shared" si="3"/>
        <v>15</v>
      </c>
      <c r="K120" s="75"/>
      <c r="L120" s="75"/>
    </row>
    <row r="121" spans="2:12" ht="12.75">
      <c r="B121" s="70" t="s">
        <v>588</v>
      </c>
      <c r="C121" s="70">
        <v>2</v>
      </c>
      <c r="D121" s="70"/>
      <c r="E121" s="70">
        <f t="shared" si="2"/>
        <v>2</v>
      </c>
      <c r="G121" s="70" t="s">
        <v>589</v>
      </c>
      <c r="H121" s="70">
        <v>12</v>
      </c>
      <c r="I121" s="70"/>
      <c r="J121" s="70">
        <f t="shared" si="3"/>
        <v>12</v>
      </c>
      <c r="K121" s="75"/>
      <c r="L121" s="75"/>
    </row>
    <row r="122" spans="2:12" ht="12.75">
      <c r="B122" s="70" t="s">
        <v>590</v>
      </c>
      <c r="C122" s="70">
        <v>1</v>
      </c>
      <c r="D122" s="70"/>
      <c r="E122" s="70">
        <f t="shared" si="2"/>
        <v>1</v>
      </c>
      <c r="G122" s="70" t="s">
        <v>591</v>
      </c>
      <c r="H122" s="70">
        <v>12</v>
      </c>
      <c r="I122" s="70"/>
      <c r="J122" s="70">
        <f t="shared" si="3"/>
        <v>12</v>
      </c>
      <c r="K122" s="75"/>
      <c r="L122" s="75"/>
    </row>
    <row r="123" spans="3:12" ht="12.75">
      <c r="C123" s="175">
        <f>SUM(C110:C122)</f>
        <v>717</v>
      </c>
      <c r="D123" s="70">
        <f>SUM(D110:D122)</f>
        <v>2</v>
      </c>
      <c r="E123" s="70">
        <f t="shared" si="2"/>
        <v>715</v>
      </c>
      <c r="G123" s="70" t="s">
        <v>592</v>
      </c>
      <c r="H123" s="70">
        <v>11</v>
      </c>
      <c r="I123" s="70"/>
      <c r="J123" s="70">
        <f t="shared" si="3"/>
        <v>11</v>
      </c>
      <c r="K123" s="75"/>
      <c r="L123" s="75"/>
    </row>
    <row r="124" spans="3:12" ht="12.75">
      <c r="C124" s="73"/>
      <c r="D124" s="73"/>
      <c r="E124" s="73"/>
      <c r="G124" s="70" t="s">
        <v>593</v>
      </c>
      <c r="H124" s="70">
        <v>10</v>
      </c>
      <c r="I124" s="70"/>
      <c r="J124" s="70">
        <f t="shared" si="3"/>
        <v>10</v>
      </c>
      <c r="K124" s="75"/>
      <c r="L124" s="75"/>
    </row>
    <row r="125" spans="4:12" ht="12.75">
      <c r="D125" s="69" t="s">
        <v>0</v>
      </c>
      <c r="E125" s="73"/>
      <c r="G125" s="70" t="s">
        <v>594</v>
      </c>
      <c r="H125" s="70">
        <v>10</v>
      </c>
      <c r="I125" s="70"/>
      <c r="J125" s="70">
        <f t="shared" si="3"/>
        <v>10</v>
      </c>
      <c r="K125" s="75"/>
      <c r="L125" s="75"/>
    </row>
    <row r="126" spans="2:12" ht="12.75">
      <c r="B126" s="179" t="s">
        <v>371</v>
      </c>
      <c r="C126" s="70" t="s">
        <v>74</v>
      </c>
      <c r="D126" s="177" t="s">
        <v>2</v>
      </c>
      <c r="E126" s="79" t="s">
        <v>372</v>
      </c>
      <c r="G126" s="70" t="s">
        <v>595</v>
      </c>
      <c r="H126" s="70">
        <v>10</v>
      </c>
      <c r="I126" s="70">
        <v>1</v>
      </c>
      <c r="J126" s="70">
        <f t="shared" si="3"/>
        <v>9</v>
      </c>
      <c r="K126" s="75"/>
      <c r="L126" s="75"/>
    </row>
    <row r="127" spans="2:12" ht="12.75">
      <c r="B127" s="70" t="s">
        <v>596</v>
      </c>
      <c r="C127" s="70">
        <v>542</v>
      </c>
      <c r="D127" s="70"/>
      <c r="E127" s="70">
        <f t="shared" si="2"/>
        <v>542</v>
      </c>
      <c r="G127" s="70" t="s">
        <v>597</v>
      </c>
      <c r="H127" s="70">
        <v>9</v>
      </c>
      <c r="I127" s="70"/>
      <c r="J127" s="70">
        <f t="shared" si="3"/>
        <v>9</v>
      </c>
      <c r="K127" s="75"/>
      <c r="L127" s="75"/>
    </row>
    <row r="128" spans="2:12" ht="12.75">
      <c r="B128" s="70" t="s">
        <v>598</v>
      </c>
      <c r="C128" s="70">
        <v>464</v>
      </c>
      <c r="D128" s="70">
        <v>2</v>
      </c>
      <c r="E128" s="70">
        <f t="shared" si="2"/>
        <v>462</v>
      </c>
      <c r="G128" s="70" t="s">
        <v>599</v>
      </c>
      <c r="H128" s="70">
        <v>9</v>
      </c>
      <c r="I128" s="70">
        <v>1</v>
      </c>
      <c r="J128" s="70">
        <f t="shared" si="3"/>
        <v>8</v>
      </c>
      <c r="K128" s="75"/>
      <c r="L128" s="75"/>
    </row>
    <row r="129" spans="2:12" ht="12.75">
      <c r="B129" s="70" t="s">
        <v>600</v>
      </c>
      <c r="C129" s="70">
        <v>219</v>
      </c>
      <c r="D129" s="70">
        <v>1</v>
      </c>
      <c r="E129" s="70">
        <f t="shared" si="2"/>
        <v>218</v>
      </c>
      <c r="G129" s="70" t="s">
        <v>601</v>
      </c>
      <c r="H129" s="70">
        <v>9</v>
      </c>
      <c r="I129" s="70"/>
      <c r="J129" s="70">
        <f t="shared" si="3"/>
        <v>9</v>
      </c>
      <c r="K129" s="75"/>
      <c r="L129" s="75"/>
    </row>
    <row r="130" spans="2:12" ht="12.75">
      <c r="B130" s="70" t="s">
        <v>602</v>
      </c>
      <c r="C130" s="70">
        <v>200</v>
      </c>
      <c r="D130" s="70"/>
      <c r="E130" s="70">
        <f t="shared" si="2"/>
        <v>200</v>
      </c>
      <c r="G130" s="70" t="s">
        <v>603</v>
      </c>
      <c r="H130" s="70">
        <v>9</v>
      </c>
      <c r="I130" s="70"/>
      <c r="J130" s="70">
        <f t="shared" si="3"/>
        <v>9</v>
      </c>
      <c r="K130" s="75"/>
      <c r="L130" s="75"/>
    </row>
    <row r="131" spans="2:12" ht="12.75">
      <c r="B131" s="70" t="s">
        <v>604</v>
      </c>
      <c r="C131" s="70">
        <v>129</v>
      </c>
      <c r="D131" s="70"/>
      <c r="E131" s="70">
        <f t="shared" si="2"/>
        <v>129</v>
      </c>
      <c r="G131" s="70" t="s">
        <v>605</v>
      </c>
      <c r="H131" s="70">
        <v>9</v>
      </c>
      <c r="I131" s="70"/>
      <c r="J131" s="70">
        <f t="shared" si="3"/>
        <v>9</v>
      </c>
      <c r="K131" s="75"/>
      <c r="L131" s="75"/>
    </row>
    <row r="132" spans="2:12" ht="12.75">
      <c r="B132" s="70" t="s">
        <v>606</v>
      </c>
      <c r="C132" s="70">
        <v>118</v>
      </c>
      <c r="D132" s="70">
        <v>1</v>
      </c>
      <c r="E132" s="70">
        <f t="shared" si="2"/>
        <v>117</v>
      </c>
      <c r="G132" s="70" t="s">
        <v>607</v>
      </c>
      <c r="H132" s="70">
        <v>8</v>
      </c>
      <c r="I132" s="70"/>
      <c r="J132" s="70">
        <f t="shared" si="3"/>
        <v>8</v>
      </c>
      <c r="K132" s="75"/>
      <c r="L132" s="75"/>
    </row>
    <row r="133" spans="2:12" ht="12.75">
      <c r="B133" s="70" t="s">
        <v>608</v>
      </c>
      <c r="C133" s="70">
        <v>115</v>
      </c>
      <c r="D133" s="70"/>
      <c r="E133" s="70">
        <f t="shared" si="2"/>
        <v>115</v>
      </c>
      <c r="G133" s="70" t="s">
        <v>609</v>
      </c>
      <c r="H133" s="70">
        <v>7</v>
      </c>
      <c r="I133" s="70"/>
      <c r="J133" s="70">
        <f t="shared" si="3"/>
        <v>7</v>
      </c>
      <c r="K133" s="75"/>
      <c r="L133" s="75"/>
    </row>
    <row r="134" spans="2:12" ht="12.75">
      <c r="B134" s="70" t="s">
        <v>610</v>
      </c>
      <c r="C134" s="70">
        <v>96</v>
      </c>
      <c r="D134" s="70"/>
      <c r="E134" s="70">
        <f t="shared" si="2"/>
        <v>96</v>
      </c>
      <c r="G134" s="70" t="s">
        <v>611</v>
      </c>
      <c r="H134" s="70">
        <v>6</v>
      </c>
      <c r="I134" s="70"/>
      <c r="J134" s="70">
        <f t="shared" si="3"/>
        <v>6</v>
      </c>
      <c r="K134" s="75"/>
      <c r="L134" s="75"/>
    </row>
    <row r="135" spans="2:10" ht="12.75">
      <c r="B135" s="70" t="s">
        <v>263</v>
      </c>
      <c r="C135" s="70">
        <v>38</v>
      </c>
      <c r="D135" s="70"/>
      <c r="E135" s="70">
        <f t="shared" si="2"/>
        <v>38</v>
      </c>
      <c r="G135" s="70" t="s">
        <v>155</v>
      </c>
      <c r="H135" s="70">
        <v>6</v>
      </c>
      <c r="I135" s="70"/>
      <c r="J135" s="70">
        <f t="shared" si="3"/>
        <v>6</v>
      </c>
    </row>
    <row r="136" spans="2:10" ht="12.75">
      <c r="B136" s="70" t="s">
        <v>612</v>
      </c>
      <c r="C136" s="70">
        <v>27</v>
      </c>
      <c r="D136" s="70"/>
      <c r="E136" s="70">
        <f t="shared" si="2"/>
        <v>27</v>
      </c>
      <c r="G136" s="70" t="s">
        <v>213</v>
      </c>
      <c r="H136" s="70">
        <v>6</v>
      </c>
      <c r="I136" s="70"/>
      <c r="J136" s="70">
        <f t="shared" si="3"/>
        <v>6</v>
      </c>
    </row>
    <row r="137" spans="2:10" ht="12.75">
      <c r="B137" s="70" t="s">
        <v>613</v>
      </c>
      <c r="C137" s="70">
        <v>14</v>
      </c>
      <c r="D137" s="70"/>
      <c r="E137" s="70">
        <f t="shared" si="2"/>
        <v>14</v>
      </c>
      <c r="G137" s="70" t="s">
        <v>614</v>
      </c>
      <c r="H137" s="70">
        <v>5</v>
      </c>
      <c r="I137" s="70"/>
      <c r="J137" s="70">
        <f t="shared" si="3"/>
        <v>5</v>
      </c>
    </row>
    <row r="138" spans="2:10" ht="12.75">
      <c r="B138" s="70" t="s">
        <v>615</v>
      </c>
      <c r="C138" s="70">
        <v>2</v>
      </c>
      <c r="D138" s="70"/>
      <c r="E138" s="70">
        <f aca="true" t="shared" si="4" ref="E138:E201">C138-D138</f>
        <v>2</v>
      </c>
      <c r="G138" s="70" t="s">
        <v>616</v>
      </c>
      <c r="H138" s="70">
        <v>5</v>
      </c>
      <c r="I138" s="70">
        <v>2</v>
      </c>
      <c r="J138" s="70">
        <f aca="true" t="shared" si="5" ref="J138:J201">H138-I138</f>
        <v>3</v>
      </c>
    </row>
    <row r="139" spans="3:12" ht="12.75">
      <c r="C139" s="175">
        <f>SUM(C127:C138)</f>
        <v>1964</v>
      </c>
      <c r="D139" s="70">
        <f>SUM(D127:D138)</f>
        <v>4</v>
      </c>
      <c r="E139" s="70">
        <f t="shared" si="4"/>
        <v>1960</v>
      </c>
      <c r="G139" s="70" t="s">
        <v>617</v>
      </c>
      <c r="H139" s="70">
        <v>5</v>
      </c>
      <c r="I139" s="70">
        <v>2</v>
      </c>
      <c r="J139" s="70">
        <f t="shared" si="5"/>
        <v>3</v>
      </c>
      <c r="K139" s="75"/>
      <c r="L139" s="75"/>
    </row>
    <row r="140" spans="3:12" ht="12.75">
      <c r="C140" s="73"/>
      <c r="D140" s="73"/>
      <c r="E140" s="73"/>
      <c r="G140" s="70" t="s">
        <v>618</v>
      </c>
      <c r="H140" s="70">
        <v>4</v>
      </c>
      <c r="I140" s="70">
        <v>1</v>
      </c>
      <c r="J140" s="70">
        <f t="shared" si="5"/>
        <v>3</v>
      </c>
      <c r="K140" s="75"/>
      <c r="L140" s="75"/>
    </row>
    <row r="141" spans="4:12" ht="12.75">
      <c r="D141" s="69" t="s">
        <v>0</v>
      </c>
      <c r="E141" s="73"/>
      <c r="G141" s="70" t="s">
        <v>619</v>
      </c>
      <c r="H141" s="70">
        <v>3</v>
      </c>
      <c r="I141" s="70">
        <v>1</v>
      </c>
      <c r="J141" s="70">
        <f t="shared" si="5"/>
        <v>2</v>
      </c>
      <c r="K141" s="75"/>
      <c r="L141" s="75"/>
    </row>
    <row r="142" spans="2:10" ht="12.75">
      <c r="B142" s="179" t="s">
        <v>371</v>
      </c>
      <c r="C142" s="70" t="s">
        <v>74</v>
      </c>
      <c r="D142" s="177" t="s">
        <v>2</v>
      </c>
      <c r="E142" s="79" t="s">
        <v>372</v>
      </c>
      <c r="G142" s="70" t="s">
        <v>620</v>
      </c>
      <c r="H142" s="70">
        <v>3</v>
      </c>
      <c r="I142" s="70">
        <v>2</v>
      </c>
      <c r="J142" s="70">
        <f t="shared" si="5"/>
        <v>1</v>
      </c>
    </row>
    <row r="143" spans="2:10" ht="12.75">
      <c r="B143" s="70" t="s">
        <v>94</v>
      </c>
      <c r="C143" s="70">
        <v>582</v>
      </c>
      <c r="D143" s="70">
        <v>1</v>
      </c>
      <c r="E143" s="70">
        <f t="shared" si="4"/>
        <v>581</v>
      </c>
      <c r="G143" s="70" t="s">
        <v>621</v>
      </c>
      <c r="H143" s="70">
        <v>3</v>
      </c>
      <c r="I143" s="70"/>
      <c r="J143" s="70">
        <f t="shared" si="5"/>
        <v>3</v>
      </c>
    </row>
    <row r="144" spans="2:10" ht="12.75">
      <c r="B144" s="70" t="s">
        <v>622</v>
      </c>
      <c r="C144" s="70">
        <v>432</v>
      </c>
      <c r="D144" s="70"/>
      <c r="E144" s="70">
        <f t="shared" si="4"/>
        <v>432</v>
      </c>
      <c r="G144" s="70" t="s">
        <v>623</v>
      </c>
      <c r="H144" s="70">
        <v>3</v>
      </c>
      <c r="I144" s="70">
        <v>1</v>
      </c>
      <c r="J144" s="70">
        <f t="shared" si="5"/>
        <v>2</v>
      </c>
    </row>
    <row r="145" spans="2:10" ht="12.75">
      <c r="B145" s="70" t="s">
        <v>624</v>
      </c>
      <c r="C145" s="70">
        <v>84</v>
      </c>
      <c r="D145" s="70"/>
      <c r="E145" s="70">
        <f t="shared" si="4"/>
        <v>84</v>
      </c>
      <c r="G145" s="70" t="s">
        <v>625</v>
      </c>
      <c r="H145" s="70">
        <v>3</v>
      </c>
      <c r="I145" s="70"/>
      <c r="J145" s="70">
        <f t="shared" si="5"/>
        <v>3</v>
      </c>
    </row>
    <row r="146" spans="2:10" ht="12.75">
      <c r="B146" s="70" t="s">
        <v>626</v>
      </c>
      <c r="C146" s="70">
        <v>58</v>
      </c>
      <c r="D146" s="70"/>
      <c r="E146" s="70">
        <f t="shared" si="4"/>
        <v>58</v>
      </c>
      <c r="G146" s="70" t="s">
        <v>627</v>
      </c>
      <c r="H146" s="70">
        <v>3</v>
      </c>
      <c r="I146" s="70"/>
      <c r="J146" s="70">
        <f t="shared" si="5"/>
        <v>3</v>
      </c>
    </row>
    <row r="147" spans="2:10" ht="12.75">
      <c r="B147" s="70" t="s">
        <v>628</v>
      </c>
      <c r="C147" s="70">
        <v>53</v>
      </c>
      <c r="D147" s="70"/>
      <c r="E147" s="70">
        <f t="shared" si="4"/>
        <v>53</v>
      </c>
      <c r="G147" s="70" t="s">
        <v>159</v>
      </c>
      <c r="H147" s="70">
        <v>3</v>
      </c>
      <c r="I147" s="70">
        <v>1</v>
      </c>
      <c r="J147" s="70">
        <f t="shared" si="5"/>
        <v>2</v>
      </c>
    </row>
    <row r="148" spans="2:10" ht="12.75">
      <c r="B148" s="70" t="s">
        <v>629</v>
      </c>
      <c r="C148" s="70">
        <v>52</v>
      </c>
      <c r="D148" s="70"/>
      <c r="E148" s="70">
        <f t="shared" si="4"/>
        <v>52</v>
      </c>
      <c r="G148" s="70" t="s">
        <v>630</v>
      </c>
      <c r="H148" s="70">
        <v>2</v>
      </c>
      <c r="I148" s="70"/>
      <c r="J148" s="70">
        <f t="shared" si="5"/>
        <v>2</v>
      </c>
    </row>
    <row r="149" spans="2:12" ht="12.75">
      <c r="B149" s="70" t="s">
        <v>631</v>
      </c>
      <c r="C149" s="70">
        <v>23</v>
      </c>
      <c r="D149" s="70"/>
      <c r="E149" s="70">
        <f t="shared" si="4"/>
        <v>23</v>
      </c>
      <c r="G149" s="70" t="s">
        <v>632</v>
      </c>
      <c r="H149" s="70">
        <v>2</v>
      </c>
      <c r="I149" s="70"/>
      <c r="J149" s="70">
        <f t="shared" si="5"/>
        <v>2</v>
      </c>
      <c r="K149" s="75"/>
      <c r="L149" s="75"/>
    </row>
    <row r="150" spans="2:12" ht="12.75">
      <c r="B150" s="70" t="s">
        <v>98</v>
      </c>
      <c r="C150" s="70">
        <v>10</v>
      </c>
      <c r="D150" s="70"/>
      <c r="E150" s="70">
        <f t="shared" si="4"/>
        <v>10</v>
      </c>
      <c r="G150" s="70" t="s">
        <v>633</v>
      </c>
      <c r="H150" s="70">
        <v>2</v>
      </c>
      <c r="I150" s="70"/>
      <c r="J150" s="70">
        <f t="shared" si="5"/>
        <v>2</v>
      </c>
      <c r="K150" s="75"/>
      <c r="L150" s="75"/>
    </row>
    <row r="151" spans="2:12" ht="12.75">
      <c r="B151" s="70" t="s">
        <v>96</v>
      </c>
      <c r="C151" s="70">
        <v>5</v>
      </c>
      <c r="D151" s="70"/>
      <c r="E151" s="70">
        <f t="shared" si="4"/>
        <v>5</v>
      </c>
      <c r="G151" s="70" t="s">
        <v>634</v>
      </c>
      <c r="H151" s="70">
        <v>2</v>
      </c>
      <c r="I151" s="70"/>
      <c r="J151" s="70">
        <f t="shared" si="5"/>
        <v>2</v>
      </c>
      <c r="K151" s="75"/>
      <c r="L151" s="75"/>
    </row>
    <row r="152" spans="2:10" ht="12.75">
      <c r="B152" s="70" t="s">
        <v>635</v>
      </c>
      <c r="C152" s="70">
        <v>3</v>
      </c>
      <c r="D152" s="70"/>
      <c r="E152" s="70">
        <f t="shared" si="4"/>
        <v>3</v>
      </c>
      <c r="G152" s="70" t="s">
        <v>636</v>
      </c>
      <c r="H152" s="70">
        <v>2</v>
      </c>
      <c r="I152" s="70"/>
      <c r="J152" s="70">
        <f t="shared" si="5"/>
        <v>2</v>
      </c>
    </row>
    <row r="153" spans="2:10" ht="12.75">
      <c r="B153" s="70" t="s">
        <v>637</v>
      </c>
      <c r="C153" s="70">
        <v>2</v>
      </c>
      <c r="D153" s="70"/>
      <c r="E153" s="70">
        <f t="shared" si="4"/>
        <v>2</v>
      </c>
      <c r="G153" s="70" t="s">
        <v>638</v>
      </c>
      <c r="H153" s="70">
        <v>2</v>
      </c>
      <c r="I153" s="70"/>
      <c r="J153" s="70">
        <f t="shared" si="5"/>
        <v>2</v>
      </c>
    </row>
    <row r="154" spans="2:12" ht="12.75">
      <c r="B154" s="70" t="s">
        <v>639</v>
      </c>
      <c r="C154" s="70">
        <v>2</v>
      </c>
      <c r="D154" s="70"/>
      <c r="E154" s="70">
        <f t="shared" si="4"/>
        <v>2</v>
      </c>
      <c r="G154" s="70" t="s">
        <v>164</v>
      </c>
      <c r="H154" s="70">
        <v>2</v>
      </c>
      <c r="I154" s="70"/>
      <c r="J154" s="70">
        <f t="shared" si="5"/>
        <v>2</v>
      </c>
      <c r="K154" s="75"/>
      <c r="L154" s="75"/>
    </row>
    <row r="155" spans="2:12" ht="12.75">
      <c r="B155" s="73"/>
      <c r="C155" s="70">
        <f>SUM(C143:C154)</f>
        <v>1306</v>
      </c>
      <c r="D155" s="70">
        <f>SUM(D143:D154)</f>
        <v>1</v>
      </c>
      <c r="E155" s="70">
        <f t="shared" si="4"/>
        <v>1305</v>
      </c>
      <c r="G155" s="70" t="s">
        <v>640</v>
      </c>
      <c r="H155" s="70">
        <v>1</v>
      </c>
      <c r="I155" s="70"/>
      <c r="J155" s="70">
        <f t="shared" si="5"/>
        <v>1</v>
      </c>
      <c r="K155" s="75"/>
      <c r="L155" s="75"/>
    </row>
    <row r="156" spans="2:12" ht="12.75">
      <c r="B156" s="73"/>
      <c r="C156" s="73"/>
      <c r="D156" s="73"/>
      <c r="E156" s="73"/>
      <c r="G156" s="70" t="s">
        <v>641</v>
      </c>
      <c r="H156" s="70">
        <v>1</v>
      </c>
      <c r="I156" s="70"/>
      <c r="J156" s="70">
        <f t="shared" si="5"/>
        <v>1</v>
      </c>
      <c r="K156" s="75"/>
      <c r="L156" s="75"/>
    </row>
    <row r="157" spans="2:12" ht="12.75">
      <c r="B157" s="73"/>
      <c r="C157" s="73"/>
      <c r="D157" s="69" t="s">
        <v>0</v>
      </c>
      <c r="E157" s="73"/>
      <c r="G157" s="70" t="s">
        <v>642</v>
      </c>
      <c r="H157" s="70">
        <v>1</v>
      </c>
      <c r="I157" s="70"/>
      <c r="J157" s="70">
        <f t="shared" si="5"/>
        <v>1</v>
      </c>
      <c r="K157" s="75"/>
      <c r="L157" s="75"/>
    </row>
    <row r="158" spans="2:12" ht="12.75">
      <c r="B158" s="179" t="s">
        <v>371</v>
      </c>
      <c r="C158" s="70" t="s">
        <v>74</v>
      </c>
      <c r="D158" s="177" t="s">
        <v>2</v>
      </c>
      <c r="E158" s="79" t="s">
        <v>372</v>
      </c>
      <c r="G158" s="70" t="s">
        <v>643</v>
      </c>
      <c r="H158" s="70">
        <v>1</v>
      </c>
      <c r="I158" s="70"/>
      <c r="J158" s="70">
        <f t="shared" si="5"/>
        <v>1</v>
      </c>
      <c r="K158" s="75"/>
      <c r="L158" s="75"/>
    </row>
    <row r="159" spans="2:12" ht="12.75">
      <c r="B159" s="70" t="s">
        <v>644</v>
      </c>
      <c r="C159" s="70">
        <v>302</v>
      </c>
      <c r="D159" s="70">
        <v>4</v>
      </c>
      <c r="E159" s="70">
        <f t="shared" si="4"/>
        <v>298</v>
      </c>
      <c r="G159" s="70" t="s">
        <v>645</v>
      </c>
      <c r="H159" s="70">
        <v>1</v>
      </c>
      <c r="I159" s="70"/>
      <c r="J159" s="70">
        <f t="shared" si="5"/>
        <v>1</v>
      </c>
      <c r="K159" s="75"/>
      <c r="L159" s="75"/>
    </row>
    <row r="160" spans="2:12" ht="12.75">
      <c r="B160" s="70" t="s">
        <v>646</v>
      </c>
      <c r="C160" s="70">
        <v>82</v>
      </c>
      <c r="D160" s="70"/>
      <c r="E160" s="70">
        <f t="shared" si="4"/>
        <v>82</v>
      </c>
      <c r="G160" s="70" t="s">
        <v>647</v>
      </c>
      <c r="H160" s="70">
        <v>1</v>
      </c>
      <c r="I160" s="70"/>
      <c r="J160" s="70">
        <f t="shared" si="5"/>
        <v>1</v>
      </c>
      <c r="K160" s="75"/>
      <c r="L160" s="75"/>
    </row>
    <row r="161" spans="2:12" ht="12.75">
      <c r="B161" s="70" t="s">
        <v>648</v>
      </c>
      <c r="C161" s="70">
        <v>81</v>
      </c>
      <c r="D161" s="70"/>
      <c r="E161" s="70">
        <f t="shared" si="4"/>
        <v>81</v>
      </c>
      <c r="G161" s="70" t="s">
        <v>649</v>
      </c>
      <c r="H161" s="70">
        <v>1</v>
      </c>
      <c r="I161" s="70"/>
      <c r="J161" s="70">
        <f t="shared" si="5"/>
        <v>1</v>
      </c>
      <c r="K161" s="75"/>
      <c r="L161" s="75"/>
    </row>
    <row r="162" spans="2:12" ht="12.75">
      <c r="B162" s="70" t="s">
        <v>650</v>
      </c>
      <c r="C162" s="70">
        <v>72</v>
      </c>
      <c r="D162" s="70">
        <v>5</v>
      </c>
      <c r="E162" s="70">
        <f t="shared" si="4"/>
        <v>67</v>
      </c>
      <c r="G162" s="70" t="s">
        <v>651</v>
      </c>
      <c r="H162" s="70">
        <v>1</v>
      </c>
      <c r="I162" s="70"/>
      <c r="J162" s="70">
        <f t="shared" si="5"/>
        <v>1</v>
      </c>
      <c r="K162" s="75"/>
      <c r="L162" s="75"/>
    </row>
    <row r="163" spans="2:12" ht="12.75">
      <c r="B163" s="70" t="s">
        <v>652</v>
      </c>
      <c r="C163" s="70">
        <v>66</v>
      </c>
      <c r="D163" s="70">
        <v>3</v>
      </c>
      <c r="E163" s="70">
        <f t="shared" si="4"/>
        <v>63</v>
      </c>
      <c r="G163" s="70" t="s">
        <v>653</v>
      </c>
      <c r="H163" s="70">
        <v>1</v>
      </c>
      <c r="I163" s="70"/>
      <c r="J163" s="70">
        <f t="shared" si="5"/>
        <v>1</v>
      </c>
      <c r="K163" s="75"/>
      <c r="L163" s="75"/>
    </row>
    <row r="164" spans="2:12" ht="12.75">
      <c r="B164" s="70" t="s">
        <v>654</v>
      </c>
      <c r="C164" s="70">
        <v>44</v>
      </c>
      <c r="D164" s="70"/>
      <c r="E164" s="70">
        <f t="shared" si="4"/>
        <v>44</v>
      </c>
      <c r="G164" s="70" t="s">
        <v>655</v>
      </c>
      <c r="H164" s="70">
        <v>1</v>
      </c>
      <c r="I164" s="70"/>
      <c r="J164" s="70">
        <f t="shared" si="5"/>
        <v>1</v>
      </c>
      <c r="K164" s="75"/>
      <c r="L164" s="75"/>
    </row>
    <row r="165" spans="2:12" ht="12.75">
      <c r="B165" s="70" t="s">
        <v>656</v>
      </c>
      <c r="C165" s="70">
        <v>39</v>
      </c>
      <c r="D165" s="70"/>
      <c r="E165" s="70">
        <f t="shared" si="4"/>
        <v>39</v>
      </c>
      <c r="G165" s="70" t="s">
        <v>252</v>
      </c>
      <c r="H165" s="70">
        <v>1</v>
      </c>
      <c r="I165" s="70"/>
      <c r="J165" s="70">
        <f t="shared" si="5"/>
        <v>1</v>
      </c>
      <c r="K165" s="75"/>
      <c r="L165" s="75"/>
    </row>
    <row r="166" spans="2:12" ht="12.75">
      <c r="B166" s="70" t="s">
        <v>657</v>
      </c>
      <c r="C166" s="70">
        <v>39</v>
      </c>
      <c r="D166" s="70"/>
      <c r="E166" s="70">
        <f t="shared" si="4"/>
        <v>39</v>
      </c>
      <c r="G166" s="70" t="s">
        <v>658</v>
      </c>
      <c r="H166" s="70">
        <v>1</v>
      </c>
      <c r="I166" s="70"/>
      <c r="J166" s="70">
        <f t="shared" si="5"/>
        <v>1</v>
      </c>
      <c r="K166" s="75"/>
      <c r="L166" s="75"/>
    </row>
    <row r="167" spans="2:12" ht="12.75">
      <c r="B167" s="70" t="s">
        <v>659</v>
      </c>
      <c r="C167" s="70">
        <v>31</v>
      </c>
      <c r="D167" s="70"/>
      <c r="E167" s="70">
        <f t="shared" si="4"/>
        <v>31</v>
      </c>
      <c r="G167" s="70" t="s">
        <v>157</v>
      </c>
      <c r="H167" s="70">
        <v>1</v>
      </c>
      <c r="I167" s="70"/>
      <c r="J167" s="70">
        <f t="shared" si="5"/>
        <v>1</v>
      </c>
      <c r="K167" s="75"/>
      <c r="L167" s="75"/>
    </row>
    <row r="168" spans="2:12" ht="12.75">
      <c r="B168" s="70" t="s">
        <v>660</v>
      </c>
      <c r="C168" s="70">
        <v>31</v>
      </c>
      <c r="D168" s="70"/>
      <c r="E168" s="70">
        <f t="shared" si="4"/>
        <v>31</v>
      </c>
      <c r="G168" s="70" t="s">
        <v>661</v>
      </c>
      <c r="H168" s="70">
        <v>1</v>
      </c>
      <c r="I168" s="70"/>
      <c r="J168" s="70">
        <f t="shared" si="5"/>
        <v>1</v>
      </c>
      <c r="K168" s="75"/>
      <c r="L168" s="75"/>
    </row>
    <row r="169" spans="2:12" ht="12.75">
      <c r="B169" s="70" t="s">
        <v>662</v>
      </c>
      <c r="C169" s="70">
        <v>29</v>
      </c>
      <c r="D169" s="70">
        <v>1</v>
      </c>
      <c r="E169" s="70">
        <f t="shared" si="4"/>
        <v>28</v>
      </c>
      <c r="H169" s="175">
        <f>SUM(H98:H168)</f>
        <v>985</v>
      </c>
      <c r="I169" s="70">
        <f>SUM(I98:I168)</f>
        <v>78</v>
      </c>
      <c r="J169" s="70">
        <f t="shared" si="5"/>
        <v>907</v>
      </c>
      <c r="K169" s="75"/>
      <c r="L169" s="75"/>
    </row>
    <row r="170" spans="2:12" ht="12.75">
      <c r="B170" s="70" t="s">
        <v>663</v>
      </c>
      <c r="C170" s="70">
        <v>13</v>
      </c>
      <c r="D170" s="70"/>
      <c r="E170" s="70">
        <f t="shared" si="4"/>
        <v>13</v>
      </c>
      <c r="H170" s="73"/>
      <c r="I170" s="73"/>
      <c r="K170" s="75"/>
      <c r="L170" s="75"/>
    </row>
    <row r="171" spans="2:12" ht="12.75">
      <c r="B171" s="70" t="s">
        <v>664</v>
      </c>
      <c r="C171" s="70">
        <v>11</v>
      </c>
      <c r="D171" s="70"/>
      <c r="E171" s="70">
        <f t="shared" si="4"/>
        <v>11</v>
      </c>
      <c r="I171" s="69" t="s">
        <v>0</v>
      </c>
      <c r="K171" s="75"/>
      <c r="L171" s="75"/>
    </row>
    <row r="172" spans="2:10" ht="12.75">
      <c r="B172" s="70" t="s">
        <v>665</v>
      </c>
      <c r="C172" s="70">
        <v>11</v>
      </c>
      <c r="D172" s="70"/>
      <c r="E172" s="70">
        <f t="shared" si="4"/>
        <v>11</v>
      </c>
      <c r="G172" s="179" t="s">
        <v>371</v>
      </c>
      <c r="H172" s="70" t="s">
        <v>74</v>
      </c>
      <c r="I172" s="177" t="s">
        <v>2</v>
      </c>
      <c r="J172" s="79" t="s">
        <v>372</v>
      </c>
    </row>
    <row r="173" spans="2:10" ht="12.75">
      <c r="B173" s="70" t="s">
        <v>666</v>
      </c>
      <c r="C173" s="70">
        <v>11</v>
      </c>
      <c r="D173" s="70">
        <v>1</v>
      </c>
      <c r="E173" s="70">
        <f t="shared" si="4"/>
        <v>10</v>
      </c>
      <c r="G173" s="70" t="s">
        <v>667</v>
      </c>
      <c r="H173" s="70">
        <v>1457</v>
      </c>
      <c r="I173" s="70">
        <v>37</v>
      </c>
      <c r="J173" s="70">
        <f t="shared" si="5"/>
        <v>1420</v>
      </c>
    </row>
    <row r="174" spans="2:10" ht="12.75">
      <c r="B174" s="70" t="s">
        <v>668</v>
      </c>
      <c r="C174" s="70">
        <v>11</v>
      </c>
      <c r="D174" s="70"/>
      <c r="E174" s="70">
        <f t="shared" si="4"/>
        <v>11</v>
      </c>
      <c r="G174" s="70" t="s">
        <v>669</v>
      </c>
      <c r="H174" s="70">
        <v>780</v>
      </c>
      <c r="I174" s="70">
        <v>17</v>
      </c>
      <c r="J174" s="70">
        <f t="shared" si="5"/>
        <v>763</v>
      </c>
    </row>
    <row r="175" spans="2:10" ht="12.75">
      <c r="B175" s="70" t="s">
        <v>670</v>
      </c>
      <c r="C175" s="70">
        <v>11</v>
      </c>
      <c r="D175" s="70"/>
      <c r="E175" s="70">
        <f t="shared" si="4"/>
        <v>11</v>
      </c>
      <c r="G175" s="70" t="s">
        <v>671</v>
      </c>
      <c r="H175" s="70">
        <v>451</v>
      </c>
      <c r="I175" s="70">
        <v>2</v>
      </c>
      <c r="J175" s="70">
        <f t="shared" si="5"/>
        <v>449</v>
      </c>
    </row>
    <row r="176" spans="2:10" ht="12.75">
      <c r="B176" s="70" t="s">
        <v>672</v>
      </c>
      <c r="C176" s="70">
        <v>9</v>
      </c>
      <c r="D176" s="70"/>
      <c r="E176" s="70">
        <f t="shared" si="4"/>
        <v>9</v>
      </c>
      <c r="G176" s="70" t="s">
        <v>673</v>
      </c>
      <c r="H176" s="70">
        <v>30</v>
      </c>
      <c r="I176" s="70">
        <v>1</v>
      </c>
      <c r="J176" s="70">
        <f t="shared" si="5"/>
        <v>29</v>
      </c>
    </row>
    <row r="177" spans="2:10" ht="12.75">
      <c r="B177" s="70" t="s">
        <v>674</v>
      </c>
      <c r="C177" s="70">
        <v>9</v>
      </c>
      <c r="D177" s="70"/>
      <c r="E177" s="70">
        <f t="shared" si="4"/>
        <v>9</v>
      </c>
      <c r="G177" s="73"/>
      <c r="H177" s="70">
        <f>SUM(H173:H176)</f>
        <v>2718</v>
      </c>
      <c r="I177" s="70">
        <f>SUM(I173:I176)</f>
        <v>57</v>
      </c>
      <c r="J177" s="70">
        <f t="shared" si="5"/>
        <v>2661</v>
      </c>
    </row>
    <row r="178" spans="2:9" ht="12.75">
      <c r="B178" s="70" t="s">
        <v>675</v>
      </c>
      <c r="C178" s="70">
        <v>8</v>
      </c>
      <c r="D178" s="70"/>
      <c r="E178" s="70">
        <f t="shared" si="4"/>
        <v>8</v>
      </c>
      <c r="G178" s="73"/>
      <c r="H178" s="73"/>
      <c r="I178" s="73"/>
    </row>
    <row r="179" spans="2:9" ht="12.75">
      <c r="B179" s="70" t="s">
        <v>676</v>
      </c>
      <c r="C179" s="70">
        <v>7</v>
      </c>
      <c r="D179" s="70"/>
      <c r="E179" s="70">
        <f t="shared" si="4"/>
        <v>7</v>
      </c>
      <c r="G179" s="73"/>
      <c r="H179" s="73"/>
      <c r="I179" s="69" t="s">
        <v>0</v>
      </c>
    </row>
    <row r="180" spans="2:10" ht="12.75">
      <c r="B180" s="70" t="s">
        <v>677</v>
      </c>
      <c r="C180" s="70">
        <v>6</v>
      </c>
      <c r="D180" s="70"/>
      <c r="E180" s="70">
        <f t="shared" si="4"/>
        <v>6</v>
      </c>
      <c r="G180" s="179" t="s">
        <v>371</v>
      </c>
      <c r="H180" s="70" t="s">
        <v>74</v>
      </c>
      <c r="I180" s="177" t="s">
        <v>2</v>
      </c>
      <c r="J180" s="79" t="s">
        <v>372</v>
      </c>
    </row>
    <row r="181" spans="2:10" ht="12.75">
      <c r="B181" s="70" t="s">
        <v>678</v>
      </c>
      <c r="C181" s="70">
        <v>5</v>
      </c>
      <c r="D181" s="70"/>
      <c r="E181" s="70">
        <f t="shared" si="4"/>
        <v>5</v>
      </c>
      <c r="G181" s="70" t="s">
        <v>679</v>
      </c>
      <c r="H181" s="70">
        <v>236</v>
      </c>
      <c r="I181" s="70"/>
      <c r="J181" s="70">
        <f t="shared" si="5"/>
        <v>236</v>
      </c>
    </row>
    <row r="182" spans="2:10" ht="12.75">
      <c r="B182" s="70" t="s">
        <v>680</v>
      </c>
      <c r="C182" s="70">
        <v>4</v>
      </c>
      <c r="D182" s="70"/>
      <c r="E182" s="70">
        <f t="shared" si="4"/>
        <v>4</v>
      </c>
      <c r="G182" s="70" t="s">
        <v>681</v>
      </c>
      <c r="H182" s="70">
        <v>204</v>
      </c>
      <c r="I182" s="70">
        <v>7</v>
      </c>
      <c r="J182" s="70">
        <f t="shared" si="5"/>
        <v>197</v>
      </c>
    </row>
    <row r="183" spans="2:12" ht="12.75">
      <c r="B183" s="70" t="s">
        <v>682</v>
      </c>
      <c r="C183" s="70">
        <v>4</v>
      </c>
      <c r="D183" s="70"/>
      <c r="E183" s="70">
        <f t="shared" si="4"/>
        <v>4</v>
      </c>
      <c r="G183" s="70" t="s">
        <v>683</v>
      </c>
      <c r="H183" s="70">
        <v>152</v>
      </c>
      <c r="I183" s="70"/>
      <c r="J183" s="70">
        <f t="shared" si="5"/>
        <v>152</v>
      </c>
      <c r="K183" s="75"/>
      <c r="L183" s="75"/>
    </row>
    <row r="184" spans="2:12" ht="12.75">
      <c r="B184" s="70" t="s">
        <v>684</v>
      </c>
      <c r="C184" s="70">
        <v>3</v>
      </c>
      <c r="D184" s="70"/>
      <c r="E184" s="70">
        <f t="shared" si="4"/>
        <v>3</v>
      </c>
      <c r="G184" s="70" t="s">
        <v>685</v>
      </c>
      <c r="H184" s="70">
        <v>63</v>
      </c>
      <c r="I184" s="70"/>
      <c r="J184" s="70">
        <f t="shared" si="5"/>
        <v>63</v>
      </c>
      <c r="K184" s="75"/>
      <c r="L184" s="75"/>
    </row>
    <row r="185" spans="2:12" ht="12.75">
      <c r="B185" s="70" t="s">
        <v>686</v>
      </c>
      <c r="C185" s="70">
        <v>2</v>
      </c>
      <c r="D185" s="70"/>
      <c r="E185" s="70">
        <f t="shared" si="4"/>
        <v>2</v>
      </c>
      <c r="G185" s="70" t="s">
        <v>687</v>
      </c>
      <c r="H185" s="70">
        <v>17</v>
      </c>
      <c r="I185" s="70"/>
      <c r="J185" s="70">
        <f t="shared" si="5"/>
        <v>17</v>
      </c>
      <c r="K185" s="75"/>
      <c r="L185" s="75"/>
    </row>
    <row r="186" spans="2:12" ht="12.75">
      <c r="B186" s="70" t="s">
        <v>688</v>
      </c>
      <c r="C186" s="70">
        <v>1</v>
      </c>
      <c r="D186" s="70"/>
      <c r="E186" s="70">
        <f t="shared" si="4"/>
        <v>1</v>
      </c>
      <c r="G186" s="70" t="s">
        <v>689</v>
      </c>
      <c r="H186" s="70">
        <v>5</v>
      </c>
      <c r="I186" s="70"/>
      <c r="J186" s="70">
        <f t="shared" si="5"/>
        <v>5</v>
      </c>
      <c r="K186" s="75"/>
      <c r="L186" s="75"/>
    </row>
    <row r="187" spans="2:10" ht="12.75">
      <c r="B187" s="70" t="s">
        <v>690</v>
      </c>
      <c r="C187" s="70">
        <v>1</v>
      </c>
      <c r="D187" s="70"/>
      <c r="E187" s="70">
        <f t="shared" si="4"/>
        <v>1</v>
      </c>
      <c r="G187" s="70" t="s">
        <v>691</v>
      </c>
      <c r="H187" s="70">
        <v>4</v>
      </c>
      <c r="I187" s="70"/>
      <c r="J187" s="70">
        <f t="shared" si="5"/>
        <v>4</v>
      </c>
    </row>
    <row r="188" spans="2:10" ht="12.75">
      <c r="B188" s="70" t="s">
        <v>692</v>
      </c>
      <c r="C188" s="70">
        <v>1</v>
      </c>
      <c r="D188" s="70"/>
      <c r="E188" s="70">
        <f t="shared" si="4"/>
        <v>1</v>
      </c>
      <c r="G188" s="70" t="s">
        <v>693</v>
      </c>
      <c r="H188" s="70">
        <v>3</v>
      </c>
      <c r="I188" s="70"/>
      <c r="J188" s="70">
        <f t="shared" si="5"/>
        <v>3</v>
      </c>
    </row>
    <row r="189" spans="2:10" ht="12.75">
      <c r="B189" s="70" t="s">
        <v>694</v>
      </c>
      <c r="C189" s="70">
        <v>1</v>
      </c>
      <c r="D189" s="70"/>
      <c r="E189" s="70">
        <f t="shared" si="4"/>
        <v>1</v>
      </c>
      <c r="G189" s="70" t="s">
        <v>695</v>
      </c>
      <c r="H189" s="70">
        <v>2</v>
      </c>
      <c r="I189" s="70"/>
      <c r="J189" s="70">
        <f t="shared" si="5"/>
        <v>2</v>
      </c>
    </row>
    <row r="190" spans="2:10" ht="12.75">
      <c r="B190" s="70" t="s">
        <v>696</v>
      </c>
      <c r="C190" s="70">
        <v>1</v>
      </c>
      <c r="D190" s="70"/>
      <c r="E190" s="70">
        <f t="shared" si="4"/>
        <v>1</v>
      </c>
      <c r="G190" s="70" t="s">
        <v>697</v>
      </c>
      <c r="H190" s="70">
        <v>1</v>
      </c>
      <c r="I190" s="70"/>
      <c r="J190" s="70">
        <f t="shared" si="5"/>
        <v>1</v>
      </c>
    </row>
    <row r="191" spans="2:10" ht="12.75">
      <c r="B191" s="70" t="s">
        <v>698</v>
      </c>
      <c r="C191" s="70">
        <v>1</v>
      </c>
      <c r="D191" s="70"/>
      <c r="E191" s="70">
        <f t="shared" si="4"/>
        <v>1</v>
      </c>
      <c r="G191" s="70" t="s">
        <v>699</v>
      </c>
      <c r="H191" s="70">
        <v>1</v>
      </c>
      <c r="I191" s="70"/>
      <c r="J191" s="70">
        <f t="shared" si="5"/>
        <v>1</v>
      </c>
    </row>
    <row r="192" spans="2:10" ht="12.75">
      <c r="B192" s="70" t="s">
        <v>700</v>
      </c>
      <c r="C192" s="70">
        <v>1</v>
      </c>
      <c r="D192" s="70"/>
      <c r="E192" s="70">
        <f t="shared" si="4"/>
        <v>1</v>
      </c>
      <c r="G192" s="70" t="s">
        <v>701</v>
      </c>
      <c r="H192" s="70">
        <v>1</v>
      </c>
      <c r="I192" s="70"/>
      <c r="J192" s="70">
        <f t="shared" si="5"/>
        <v>1</v>
      </c>
    </row>
    <row r="193" spans="3:10" ht="12.75">
      <c r="C193" s="175">
        <f>SUM(C159:C192)</f>
        <v>948</v>
      </c>
      <c r="D193" s="70">
        <f>SUM(D159:D192)</f>
        <v>14</v>
      </c>
      <c r="E193" s="70">
        <f t="shared" si="4"/>
        <v>934</v>
      </c>
      <c r="G193" s="70" t="s">
        <v>702</v>
      </c>
      <c r="H193" s="70">
        <v>1</v>
      </c>
      <c r="I193" s="70"/>
      <c r="J193" s="70">
        <f t="shared" si="5"/>
        <v>1</v>
      </c>
    </row>
    <row r="194" spans="5:10" ht="12.75">
      <c r="E194" s="73"/>
      <c r="G194" s="73"/>
      <c r="H194" s="70">
        <f>SUM(H181:H193)</f>
        <v>690</v>
      </c>
      <c r="I194" s="70">
        <f>SUM(I181:I193)</f>
        <v>7</v>
      </c>
      <c r="J194" s="70">
        <f t="shared" si="5"/>
        <v>683</v>
      </c>
    </row>
    <row r="195" spans="4:9" ht="12.75">
      <c r="D195" s="69" t="s">
        <v>0</v>
      </c>
      <c r="E195" s="73"/>
      <c r="G195" s="73"/>
      <c r="H195" s="73"/>
      <c r="I195" s="73"/>
    </row>
    <row r="196" spans="2:9" ht="12.75">
      <c r="B196" s="179" t="s">
        <v>371</v>
      </c>
      <c r="C196" s="70" t="s">
        <v>74</v>
      </c>
      <c r="D196" s="177" t="s">
        <v>2</v>
      </c>
      <c r="E196" s="79" t="s">
        <v>372</v>
      </c>
      <c r="I196" s="69" t="s">
        <v>0</v>
      </c>
    </row>
    <row r="197" spans="2:10" ht="12.75">
      <c r="B197" s="70" t="s">
        <v>703</v>
      </c>
      <c r="C197" s="70">
        <v>73</v>
      </c>
      <c r="D197" s="70">
        <v>1</v>
      </c>
      <c r="E197" s="70">
        <f t="shared" si="4"/>
        <v>72</v>
      </c>
      <c r="G197" s="179" t="s">
        <v>371</v>
      </c>
      <c r="H197" s="70" t="s">
        <v>74</v>
      </c>
      <c r="I197" s="177" t="s">
        <v>2</v>
      </c>
      <c r="J197" s="79" t="s">
        <v>372</v>
      </c>
    </row>
    <row r="198" spans="2:10" ht="12.75">
      <c r="B198" s="70" t="s">
        <v>704</v>
      </c>
      <c r="C198" s="70">
        <v>49</v>
      </c>
      <c r="D198" s="70"/>
      <c r="E198" s="70">
        <f t="shared" si="4"/>
        <v>49</v>
      </c>
      <c r="G198" s="70" t="s">
        <v>705</v>
      </c>
      <c r="H198" s="70">
        <v>129</v>
      </c>
      <c r="I198" s="70"/>
      <c r="J198" s="70">
        <f t="shared" si="5"/>
        <v>129</v>
      </c>
    </row>
    <row r="199" spans="2:10" ht="12.75">
      <c r="B199" s="70" t="s">
        <v>706</v>
      </c>
      <c r="C199" s="70">
        <v>37</v>
      </c>
      <c r="D199" s="70"/>
      <c r="E199" s="70">
        <f t="shared" si="4"/>
        <v>37</v>
      </c>
      <c r="G199" s="70" t="s">
        <v>707</v>
      </c>
      <c r="H199" s="70">
        <v>90</v>
      </c>
      <c r="I199" s="70">
        <v>1</v>
      </c>
      <c r="J199" s="70">
        <f t="shared" si="5"/>
        <v>89</v>
      </c>
    </row>
    <row r="200" spans="2:10" ht="12.75">
      <c r="B200" s="70" t="s">
        <v>708</v>
      </c>
      <c r="C200" s="70">
        <v>22</v>
      </c>
      <c r="D200" s="70"/>
      <c r="E200" s="70">
        <f t="shared" si="4"/>
        <v>22</v>
      </c>
      <c r="G200" s="70" t="s">
        <v>709</v>
      </c>
      <c r="H200" s="70">
        <v>30</v>
      </c>
      <c r="I200" s="70"/>
      <c r="J200" s="70">
        <f t="shared" si="5"/>
        <v>30</v>
      </c>
    </row>
    <row r="201" spans="2:10" ht="12.75">
      <c r="B201" s="70" t="s">
        <v>710</v>
      </c>
      <c r="C201" s="70">
        <v>4</v>
      </c>
      <c r="D201" s="70"/>
      <c r="E201" s="70">
        <f t="shared" si="4"/>
        <v>4</v>
      </c>
      <c r="G201" s="70" t="s">
        <v>711</v>
      </c>
      <c r="H201" s="70">
        <v>27</v>
      </c>
      <c r="I201" s="70"/>
      <c r="J201" s="70">
        <f t="shared" si="5"/>
        <v>27</v>
      </c>
    </row>
    <row r="202" spans="2:10" ht="12.75">
      <c r="B202" s="73"/>
      <c r="C202" s="70">
        <f>SUM(C197:C201)</f>
        <v>185</v>
      </c>
      <c r="D202" s="70">
        <f>SUM(D197:D201)</f>
        <v>1</v>
      </c>
      <c r="E202" s="70">
        <f aca="true" t="shared" si="6" ref="E202:E263">C202-D202</f>
        <v>184</v>
      </c>
      <c r="G202" s="70" t="s">
        <v>712</v>
      </c>
      <c r="H202" s="70">
        <v>20</v>
      </c>
      <c r="I202" s="70"/>
      <c r="J202" s="70">
        <f aca="true" t="shared" si="7" ref="J202:J265">H202-I202</f>
        <v>20</v>
      </c>
    </row>
    <row r="203" spans="5:10" ht="12.75">
      <c r="E203" s="73"/>
      <c r="G203" s="70" t="s">
        <v>713</v>
      </c>
      <c r="H203" s="70">
        <v>4</v>
      </c>
      <c r="I203" s="70"/>
      <c r="J203" s="70">
        <f t="shared" si="7"/>
        <v>4</v>
      </c>
    </row>
    <row r="204" spans="4:10" ht="12.75">
      <c r="D204" s="69" t="s">
        <v>0</v>
      </c>
      <c r="E204" s="73"/>
      <c r="G204" s="70" t="s">
        <v>714</v>
      </c>
      <c r="H204" s="70">
        <v>4</v>
      </c>
      <c r="I204" s="70">
        <v>1</v>
      </c>
      <c r="J204" s="70">
        <f t="shared" si="7"/>
        <v>3</v>
      </c>
    </row>
    <row r="205" spans="2:10" ht="12.75">
      <c r="B205" s="179" t="s">
        <v>371</v>
      </c>
      <c r="C205" s="70" t="s">
        <v>74</v>
      </c>
      <c r="D205" s="177" t="s">
        <v>2</v>
      </c>
      <c r="E205" s="79" t="s">
        <v>372</v>
      </c>
      <c r="G205" s="70" t="s">
        <v>715</v>
      </c>
      <c r="H205" s="70">
        <v>4</v>
      </c>
      <c r="I205" s="70"/>
      <c r="J205" s="70">
        <f t="shared" si="7"/>
        <v>4</v>
      </c>
    </row>
    <row r="206" spans="2:10" ht="12.75">
      <c r="B206" s="70" t="s">
        <v>716</v>
      </c>
      <c r="C206" s="70">
        <v>102</v>
      </c>
      <c r="D206" s="175">
        <v>2</v>
      </c>
      <c r="E206" s="70">
        <f t="shared" si="6"/>
        <v>100</v>
      </c>
      <c r="G206" s="73"/>
      <c r="H206" s="70">
        <f>SUM(H198:H205)</f>
        <v>308</v>
      </c>
      <c r="I206" s="70">
        <f>SUM(I198:I205)</f>
        <v>2</v>
      </c>
      <c r="J206" s="70">
        <f t="shared" si="7"/>
        <v>306</v>
      </c>
    </row>
    <row r="207" spans="2:5" ht="12.75">
      <c r="B207" s="70" t="s">
        <v>717</v>
      </c>
      <c r="C207" s="70">
        <v>10</v>
      </c>
      <c r="D207" s="174"/>
      <c r="E207" s="70">
        <f t="shared" si="6"/>
        <v>10</v>
      </c>
    </row>
    <row r="208" spans="2:9" ht="12.75">
      <c r="B208" s="70" t="s">
        <v>718</v>
      </c>
      <c r="C208" s="70">
        <v>9</v>
      </c>
      <c r="D208" s="174"/>
      <c r="E208" s="70">
        <f t="shared" si="6"/>
        <v>9</v>
      </c>
      <c r="G208" s="73"/>
      <c r="H208" s="73"/>
      <c r="I208" s="69" t="s">
        <v>0</v>
      </c>
    </row>
    <row r="209" spans="2:10" ht="12.75">
      <c r="B209" s="70" t="s">
        <v>719</v>
      </c>
      <c r="C209" s="70">
        <v>2</v>
      </c>
      <c r="D209" s="70"/>
      <c r="E209" s="70">
        <f t="shared" si="6"/>
        <v>2</v>
      </c>
      <c r="G209" s="179" t="s">
        <v>371</v>
      </c>
      <c r="H209" s="70" t="s">
        <v>74</v>
      </c>
      <c r="I209" s="177" t="s">
        <v>2</v>
      </c>
      <c r="J209" s="79" t="s">
        <v>372</v>
      </c>
    </row>
    <row r="210" spans="2:10" ht="12.75">
      <c r="B210" s="70" t="s">
        <v>720</v>
      </c>
      <c r="C210" s="70">
        <v>1</v>
      </c>
      <c r="D210" s="177"/>
      <c r="E210" s="70">
        <f t="shared" si="6"/>
        <v>1</v>
      </c>
      <c r="G210" s="70" t="s">
        <v>721</v>
      </c>
      <c r="H210" s="70">
        <v>442</v>
      </c>
      <c r="I210" s="70"/>
      <c r="J210" s="70">
        <f t="shared" si="7"/>
        <v>442</v>
      </c>
    </row>
    <row r="211" spans="2:10" ht="12.75">
      <c r="B211" s="73"/>
      <c r="C211" s="70">
        <f>SUM(C206:C210)</f>
        <v>124</v>
      </c>
      <c r="D211" s="70">
        <f>SUM(D206:D210)</f>
        <v>2</v>
      </c>
      <c r="E211" s="70">
        <f t="shared" si="6"/>
        <v>122</v>
      </c>
      <c r="G211" s="70" t="s">
        <v>722</v>
      </c>
      <c r="H211" s="70">
        <v>178</v>
      </c>
      <c r="I211" s="70">
        <v>2</v>
      </c>
      <c r="J211" s="70">
        <f t="shared" si="7"/>
        <v>176</v>
      </c>
    </row>
    <row r="212" spans="2:10" ht="12.75">
      <c r="B212" s="73"/>
      <c r="C212" s="73"/>
      <c r="D212" s="73"/>
      <c r="E212" s="73"/>
      <c r="G212" s="70" t="s">
        <v>723</v>
      </c>
      <c r="H212" s="70">
        <v>119</v>
      </c>
      <c r="I212" s="70"/>
      <c r="J212" s="70">
        <f t="shared" si="7"/>
        <v>119</v>
      </c>
    </row>
    <row r="213" spans="4:10" ht="12.75">
      <c r="D213" s="69" t="s">
        <v>0</v>
      </c>
      <c r="E213" s="73"/>
      <c r="G213" s="70" t="s">
        <v>724</v>
      </c>
      <c r="H213" s="70">
        <v>60</v>
      </c>
      <c r="I213" s="70"/>
      <c r="J213" s="70">
        <f t="shared" si="7"/>
        <v>60</v>
      </c>
    </row>
    <row r="214" spans="2:10" ht="12.75">
      <c r="B214" s="179" t="s">
        <v>371</v>
      </c>
      <c r="C214" s="70" t="s">
        <v>74</v>
      </c>
      <c r="D214" s="177" t="s">
        <v>2</v>
      </c>
      <c r="E214" s="79" t="s">
        <v>372</v>
      </c>
      <c r="G214" s="70" t="s">
        <v>725</v>
      </c>
      <c r="H214" s="70">
        <v>29</v>
      </c>
      <c r="I214" s="70"/>
      <c r="J214" s="70">
        <f t="shared" si="7"/>
        <v>29</v>
      </c>
    </row>
    <row r="215" spans="2:10" ht="12.75">
      <c r="B215" s="70" t="s">
        <v>726</v>
      </c>
      <c r="C215" s="70">
        <v>75</v>
      </c>
      <c r="D215" s="175">
        <v>1</v>
      </c>
      <c r="E215" s="70">
        <f t="shared" si="6"/>
        <v>74</v>
      </c>
      <c r="G215" s="70" t="s">
        <v>727</v>
      </c>
      <c r="H215" s="70">
        <v>23</v>
      </c>
      <c r="I215" s="70"/>
      <c r="J215" s="70">
        <f t="shared" si="7"/>
        <v>23</v>
      </c>
    </row>
    <row r="216" spans="2:10" ht="12.75">
      <c r="B216" s="70" t="s">
        <v>728</v>
      </c>
      <c r="C216" s="70">
        <v>45</v>
      </c>
      <c r="D216" s="174"/>
      <c r="E216" s="70">
        <f t="shared" si="6"/>
        <v>45</v>
      </c>
      <c r="G216" s="70" t="s">
        <v>729</v>
      </c>
      <c r="H216" s="70">
        <v>15</v>
      </c>
      <c r="I216" s="70"/>
      <c r="J216" s="70">
        <f t="shared" si="7"/>
        <v>15</v>
      </c>
    </row>
    <row r="217" spans="2:10" ht="12.75">
      <c r="B217" s="70" t="s">
        <v>730</v>
      </c>
      <c r="C217" s="70">
        <v>23</v>
      </c>
      <c r="D217" s="175"/>
      <c r="E217" s="70">
        <f t="shared" si="6"/>
        <v>23</v>
      </c>
      <c r="G217" s="70" t="s">
        <v>731</v>
      </c>
      <c r="H217" s="70">
        <v>10</v>
      </c>
      <c r="I217" s="70"/>
      <c r="J217" s="70">
        <f t="shared" si="7"/>
        <v>10</v>
      </c>
    </row>
    <row r="218" spans="2:10" ht="12.75">
      <c r="B218" s="70" t="s">
        <v>732</v>
      </c>
      <c r="C218" s="70">
        <v>13</v>
      </c>
      <c r="D218" s="174"/>
      <c r="E218" s="70">
        <f t="shared" si="6"/>
        <v>13</v>
      </c>
      <c r="G218" s="70" t="s">
        <v>733</v>
      </c>
      <c r="H218" s="70">
        <v>10</v>
      </c>
      <c r="I218" s="70"/>
      <c r="J218" s="70">
        <f t="shared" si="7"/>
        <v>10</v>
      </c>
    </row>
    <row r="219" spans="2:10" ht="12.75">
      <c r="B219" s="70" t="s">
        <v>734</v>
      </c>
      <c r="C219" s="70">
        <v>13</v>
      </c>
      <c r="D219" s="70"/>
      <c r="E219" s="70">
        <f t="shared" si="6"/>
        <v>13</v>
      </c>
      <c r="G219" s="73"/>
      <c r="H219" s="70">
        <f>SUM(H210:H218)</f>
        <v>886</v>
      </c>
      <c r="I219" s="70">
        <f>SUM(I210:I218)</f>
        <v>2</v>
      </c>
      <c r="J219" s="70">
        <f t="shared" si="7"/>
        <v>884</v>
      </c>
    </row>
    <row r="220" spans="2:5" ht="12.75">
      <c r="B220" s="70" t="s">
        <v>735</v>
      </c>
      <c r="C220" s="70">
        <v>2</v>
      </c>
      <c r="D220" s="70"/>
      <c r="E220" s="70">
        <f t="shared" si="6"/>
        <v>2</v>
      </c>
    </row>
    <row r="221" spans="2:9" ht="12.75">
      <c r="B221" s="73"/>
      <c r="C221" s="70">
        <f>SUM(C215:C220)</f>
        <v>171</v>
      </c>
      <c r="D221" s="70">
        <f>SUM(D215:D220)</f>
        <v>1</v>
      </c>
      <c r="E221" s="70">
        <f t="shared" si="6"/>
        <v>170</v>
      </c>
      <c r="I221" s="69" t="s">
        <v>0</v>
      </c>
    </row>
    <row r="222" spans="5:10" ht="12.75">
      <c r="E222" s="73"/>
      <c r="G222" s="179" t="s">
        <v>371</v>
      </c>
      <c r="H222" s="70" t="s">
        <v>74</v>
      </c>
      <c r="I222" s="177" t="s">
        <v>2</v>
      </c>
      <c r="J222" s="79" t="s">
        <v>372</v>
      </c>
    </row>
    <row r="223" spans="4:10" ht="12.75">
      <c r="D223" s="69" t="s">
        <v>0</v>
      </c>
      <c r="E223" s="73"/>
      <c r="G223" s="70" t="s">
        <v>736</v>
      </c>
      <c r="H223" s="70">
        <v>231</v>
      </c>
      <c r="I223" s="70">
        <v>4</v>
      </c>
      <c r="J223" s="70">
        <f t="shared" si="7"/>
        <v>227</v>
      </c>
    </row>
    <row r="224" spans="2:10" ht="12.75">
      <c r="B224" s="179" t="s">
        <v>371</v>
      </c>
      <c r="C224" s="70" t="s">
        <v>74</v>
      </c>
      <c r="D224" s="177" t="s">
        <v>2</v>
      </c>
      <c r="E224" s="79" t="s">
        <v>372</v>
      </c>
      <c r="G224" s="70" t="s">
        <v>737</v>
      </c>
      <c r="H224" s="70">
        <v>100</v>
      </c>
      <c r="I224" s="70">
        <v>2</v>
      </c>
      <c r="J224" s="70">
        <f t="shared" si="7"/>
        <v>98</v>
      </c>
    </row>
    <row r="225" spans="2:10" ht="12.75">
      <c r="B225" s="70" t="s">
        <v>738</v>
      </c>
      <c r="C225" s="70">
        <v>115</v>
      </c>
      <c r="D225" s="174"/>
      <c r="E225" s="70">
        <f t="shared" si="6"/>
        <v>115</v>
      </c>
      <c r="G225" s="70" t="s">
        <v>739</v>
      </c>
      <c r="H225" s="70">
        <v>96</v>
      </c>
      <c r="I225" s="70">
        <v>2</v>
      </c>
      <c r="J225" s="70">
        <f t="shared" si="7"/>
        <v>94</v>
      </c>
    </row>
    <row r="226" spans="2:10" ht="12.75">
      <c r="B226" s="70" t="s">
        <v>740</v>
      </c>
      <c r="C226" s="70">
        <v>79</v>
      </c>
      <c r="D226" s="174"/>
      <c r="E226" s="70">
        <f t="shared" si="6"/>
        <v>79</v>
      </c>
      <c r="G226" s="70" t="s">
        <v>741</v>
      </c>
      <c r="H226" s="70">
        <v>96</v>
      </c>
      <c r="I226" s="70">
        <v>1</v>
      </c>
      <c r="J226" s="70">
        <f t="shared" si="7"/>
        <v>95</v>
      </c>
    </row>
    <row r="227" spans="2:10" ht="12.75">
      <c r="B227" s="70" t="s">
        <v>742</v>
      </c>
      <c r="C227" s="70">
        <v>19</v>
      </c>
      <c r="D227" s="174"/>
      <c r="E227" s="70">
        <f t="shared" si="6"/>
        <v>19</v>
      </c>
      <c r="G227" s="70" t="s">
        <v>743</v>
      </c>
      <c r="H227" s="70">
        <v>77</v>
      </c>
      <c r="I227" s="70">
        <v>2</v>
      </c>
      <c r="J227" s="70">
        <f t="shared" si="7"/>
        <v>75</v>
      </c>
    </row>
    <row r="228" spans="2:10" ht="12.75">
      <c r="B228" s="70" t="s">
        <v>744</v>
      </c>
      <c r="C228" s="70">
        <v>17</v>
      </c>
      <c r="D228" s="175"/>
      <c r="E228" s="70">
        <f t="shared" si="6"/>
        <v>17</v>
      </c>
      <c r="G228" s="70" t="s">
        <v>745</v>
      </c>
      <c r="H228" s="70">
        <v>40</v>
      </c>
      <c r="I228" s="70">
        <v>1</v>
      </c>
      <c r="J228" s="70">
        <f t="shared" si="7"/>
        <v>39</v>
      </c>
    </row>
    <row r="229" spans="2:10" ht="12.75">
      <c r="B229" s="70" t="s">
        <v>746</v>
      </c>
      <c r="C229" s="70">
        <v>15</v>
      </c>
      <c r="D229" s="174"/>
      <c r="E229" s="70">
        <f t="shared" si="6"/>
        <v>15</v>
      </c>
      <c r="G229" s="70" t="s">
        <v>747</v>
      </c>
      <c r="H229" s="70">
        <v>16</v>
      </c>
      <c r="I229" s="70">
        <v>2</v>
      </c>
      <c r="J229" s="70">
        <f t="shared" si="7"/>
        <v>14</v>
      </c>
    </row>
    <row r="230" spans="2:10" ht="12.75">
      <c r="B230" s="70" t="s">
        <v>748</v>
      </c>
      <c r="C230" s="70">
        <v>9</v>
      </c>
      <c r="D230" s="175"/>
      <c r="E230" s="70">
        <f t="shared" si="6"/>
        <v>9</v>
      </c>
      <c r="G230" s="70" t="s">
        <v>749</v>
      </c>
      <c r="H230" s="70">
        <v>15</v>
      </c>
      <c r="I230" s="70"/>
      <c r="J230" s="70">
        <f t="shared" si="7"/>
        <v>15</v>
      </c>
    </row>
    <row r="231" spans="2:10" ht="12.75">
      <c r="B231" s="70" t="s">
        <v>750</v>
      </c>
      <c r="C231" s="70">
        <v>5</v>
      </c>
      <c r="D231" s="178">
        <v>1</v>
      </c>
      <c r="E231" s="70">
        <f t="shared" si="6"/>
        <v>4</v>
      </c>
      <c r="G231" s="70" t="s">
        <v>751</v>
      </c>
      <c r="H231" s="70">
        <v>6</v>
      </c>
      <c r="I231" s="70"/>
      <c r="J231" s="70">
        <f t="shared" si="7"/>
        <v>6</v>
      </c>
    </row>
    <row r="232" spans="2:10" ht="12.75">
      <c r="B232" s="70" t="s">
        <v>752</v>
      </c>
      <c r="C232" s="70">
        <v>3</v>
      </c>
      <c r="D232" s="177"/>
      <c r="E232" s="70">
        <f t="shared" si="6"/>
        <v>3</v>
      </c>
      <c r="G232" s="70" t="s">
        <v>753</v>
      </c>
      <c r="H232" s="70">
        <v>4</v>
      </c>
      <c r="I232" s="70">
        <v>1</v>
      </c>
      <c r="J232" s="70">
        <f t="shared" si="7"/>
        <v>3</v>
      </c>
    </row>
    <row r="233" spans="2:10" ht="12.75">
      <c r="B233" s="73"/>
      <c r="C233" s="70">
        <f>SUM(C225:C232)</f>
        <v>262</v>
      </c>
      <c r="D233" s="70">
        <f>SUM(D225:D232)</f>
        <v>1</v>
      </c>
      <c r="E233" s="70">
        <f t="shared" si="6"/>
        <v>261</v>
      </c>
      <c r="G233" s="70" t="s">
        <v>754</v>
      </c>
      <c r="H233" s="70">
        <v>3</v>
      </c>
      <c r="I233" s="70"/>
      <c r="J233" s="70">
        <f t="shared" si="7"/>
        <v>3</v>
      </c>
    </row>
    <row r="234" spans="5:10" ht="12.75">
      <c r="E234" s="73"/>
      <c r="G234" s="70" t="s">
        <v>755</v>
      </c>
      <c r="H234" s="70">
        <v>1</v>
      </c>
      <c r="I234" s="70"/>
      <c r="J234" s="70">
        <f t="shared" si="7"/>
        <v>1</v>
      </c>
    </row>
    <row r="235" spans="4:10" ht="12.75">
      <c r="D235" s="69" t="s">
        <v>0</v>
      </c>
      <c r="E235" s="73"/>
      <c r="G235" s="70" t="s">
        <v>756</v>
      </c>
      <c r="H235" s="70">
        <v>1</v>
      </c>
      <c r="I235" s="70"/>
      <c r="J235" s="70">
        <f t="shared" si="7"/>
        <v>1</v>
      </c>
    </row>
    <row r="236" spans="2:10" ht="12.75">
      <c r="B236" s="179" t="s">
        <v>371</v>
      </c>
      <c r="C236" s="70" t="s">
        <v>74</v>
      </c>
      <c r="D236" s="177" t="s">
        <v>2</v>
      </c>
      <c r="E236" s="79" t="s">
        <v>372</v>
      </c>
      <c r="G236" s="73"/>
      <c r="H236" s="70">
        <f>SUM(H223:H235)</f>
        <v>686</v>
      </c>
      <c r="I236" s="70">
        <f>SUM(I223:I235)</f>
        <v>15</v>
      </c>
      <c r="J236" s="70">
        <f t="shared" si="7"/>
        <v>671</v>
      </c>
    </row>
    <row r="237" spans="2:5" ht="12.75">
      <c r="B237" s="70" t="s">
        <v>757</v>
      </c>
      <c r="C237" s="70">
        <v>64</v>
      </c>
      <c r="D237" s="174"/>
      <c r="E237" s="70">
        <f t="shared" si="6"/>
        <v>64</v>
      </c>
    </row>
    <row r="238" spans="2:9" ht="12.75">
      <c r="B238" s="70" t="s">
        <v>758</v>
      </c>
      <c r="C238" s="70">
        <v>44</v>
      </c>
      <c r="D238" s="175"/>
      <c r="E238" s="70">
        <f t="shared" si="6"/>
        <v>44</v>
      </c>
      <c r="I238" s="69" t="s">
        <v>0</v>
      </c>
    </row>
    <row r="239" spans="2:10" ht="12.75">
      <c r="B239" s="70" t="s">
        <v>759</v>
      </c>
      <c r="C239" s="70">
        <v>26</v>
      </c>
      <c r="D239" s="70"/>
      <c r="E239" s="70">
        <f t="shared" si="6"/>
        <v>26</v>
      </c>
      <c r="G239" s="179" t="s">
        <v>371</v>
      </c>
      <c r="H239" s="70" t="s">
        <v>74</v>
      </c>
      <c r="I239" s="177" t="s">
        <v>2</v>
      </c>
      <c r="J239" s="79" t="s">
        <v>372</v>
      </c>
    </row>
    <row r="240" spans="2:10" ht="12.75">
      <c r="B240" s="70" t="s">
        <v>760</v>
      </c>
      <c r="C240" s="70">
        <v>1</v>
      </c>
      <c r="D240" s="177"/>
      <c r="E240" s="70">
        <f t="shared" si="6"/>
        <v>1</v>
      </c>
      <c r="G240" s="70" t="s">
        <v>761</v>
      </c>
      <c r="H240" s="70">
        <v>229</v>
      </c>
      <c r="I240" s="70">
        <v>3</v>
      </c>
      <c r="J240" s="70">
        <f t="shared" si="7"/>
        <v>226</v>
      </c>
    </row>
    <row r="241" spans="2:10" ht="12.75">
      <c r="B241" s="73"/>
      <c r="C241" s="70">
        <f>SUM(C237:C240)</f>
        <v>135</v>
      </c>
      <c r="D241" s="70">
        <f>SUM(D239:D240)</f>
        <v>0</v>
      </c>
      <c r="E241" s="70">
        <f t="shared" si="6"/>
        <v>135</v>
      </c>
      <c r="G241" s="70" t="s">
        <v>762</v>
      </c>
      <c r="H241" s="70">
        <v>117</v>
      </c>
      <c r="I241" s="70">
        <v>1</v>
      </c>
      <c r="J241" s="70">
        <f t="shared" si="7"/>
        <v>116</v>
      </c>
    </row>
    <row r="242" spans="5:10" ht="12.75">
      <c r="E242" s="73"/>
      <c r="G242" s="70" t="s">
        <v>763</v>
      </c>
      <c r="H242" s="70">
        <v>112</v>
      </c>
      <c r="I242" s="70"/>
      <c r="J242" s="70">
        <f t="shared" si="7"/>
        <v>112</v>
      </c>
    </row>
    <row r="243" spans="4:10" ht="12.75">
      <c r="D243" s="69" t="s">
        <v>0</v>
      </c>
      <c r="E243" s="73"/>
      <c r="G243" s="70" t="s">
        <v>764</v>
      </c>
      <c r="H243" s="70">
        <v>61</v>
      </c>
      <c r="I243" s="70">
        <v>20</v>
      </c>
      <c r="J243" s="70">
        <f t="shared" si="7"/>
        <v>41</v>
      </c>
    </row>
    <row r="244" spans="2:10" ht="12.75">
      <c r="B244" s="179" t="s">
        <v>371</v>
      </c>
      <c r="C244" s="70" t="s">
        <v>74</v>
      </c>
      <c r="D244" s="177" t="s">
        <v>2</v>
      </c>
      <c r="E244" s="79" t="s">
        <v>372</v>
      </c>
      <c r="G244" s="70" t="s">
        <v>765</v>
      </c>
      <c r="H244" s="70">
        <v>27</v>
      </c>
      <c r="I244" s="70"/>
      <c r="J244" s="70">
        <f t="shared" si="7"/>
        <v>27</v>
      </c>
    </row>
    <row r="245" spans="2:10" ht="12.75">
      <c r="B245" s="70" t="s">
        <v>766</v>
      </c>
      <c r="C245" s="70">
        <v>26</v>
      </c>
      <c r="D245" s="70">
        <v>2</v>
      </c>
      <c r="E245" s="70">
        <f t="shared" si="6"/>
        <v>24</v>
      </c>
      <c r="G245" s="73"/>
      <c r="H245" s="70">
        <f>SUM(H240:H244)</f>
        <v>546</v>
      </c>
      <c r="I245" s="70">
        <f>SUM(I240:I244)</f>
        <v>24</v>
      </c>
      <c r="J245" s="70">
        <f t="shared" si="7"/>
        <v>522</v>
      </c>
    </row>
    <row r="246" spans="2:5" ht="12.75">
      <c r="B246" s="70" t="s">
        <v>767</v>
      </c>
      <c r="C246" s="70">
        <v>8</v>
      </c>
      <c r="D246" s="70"/>
      <c r="E246" s="70">
        <f t="shared" si="6"/>
        <v>8</v>
      </c>
    </row>
    <row r="247" spans="2:9" ht="12.75">
      <c r="B247" s="70" t="s">
        <v>768</v>
      </c>
      <c r="C247" s="70">
        <v>1</v>
      </c>
      <c r="D247" s="70"/>
      <c r="E247" s="70">
        <f t="shared" si="6"/>
        <v>1</v>
      </c>
      <c r="I247" s="69" t="s">
        <v>0</v>
      </c>
    </row>
    <row r="248" spans="2:10" ht="12.75">
      <c r="B248" s="70" t="s">
        <v>769</v>
      </c>
      <c r="C248" s="70">
        <v>1</v>
      </c>
      <c r="D248" s="70">
        <v>1</v>
      </c>
      <c r="E248" s="70">
        <f t="shared" si="6"/>
        <v>0</v>
      </c>
      <c r="G248" s="179" t="s">
        <v>371</v>
      </c>
      <c r="H248" s="70" t="s">
        <v>74</v>
      </c>
      <c r="I248" s="177" t="s">
        <v>2</v>
      </c>
      <c r="J248" s="79" t="s">
        <v>372</v>
      </c>
    </row>
    <row r="249" spans="2:10" ht="12.75">
      <c r="B249" s="70" t="s">
        <v>770</v>
      </c>
      <c r="C249" s="70">
        <v>1</v>
      </c>
      <c r="D249" s="70"/>
      <c r="E249" s="70">
        <f t="shared" si="6"/>
        <v>1</v>
      </c>
      <c r="G249" s="70" t="s">
        <v>771</v>
      </c>
      <c r="H249" s="70">
        <v>15</v>
      </c>
      <c r="I249" s="70"/>
      <c r="J249" s="70">
        <f t="shared" si="7"/>
        <v>15</v>
      </c>
    </row>
    <row r="250" spans="2:10" ht="12.75">
      <c r="B250" s="73"/>
      <c r="C250" s="70">
        <f>SUM(C245:C249)</f>
        <v>37</v>
      </c>
      <c r="D250" s="70">
        <f>SUM(D245:D249)</f>
        <v>3</v>
      </c>
      <c r="E250" s="70">
        <f t="shared" si="6"/>
        <v>34</v>
      </c>
      <c r="G250" s="70" t="s">
        <v>772</v>
      </c>
      <c r="H250" s="70">
        <v>7</v>
      </c>
      <c r="I250" s="70"/>
      <c r="J250" s="70">
        <f t="shared" si="7"/>
        <v>7</v>
      </c>
    </row>
    <row r="251" spans="5:10" ht="12.75">
      <c r="E251" s="73"/>
      <c r="G251" s="70" t="s">
        <v>773</v>
      </c>
      <c r="H251" s="70">
        <v>4</v>
      </c>
      <c r="I251" s="70"/>
      <c r="J251" s="70">
        <f t="shared" si="7"/>
        <v>4</v>
      </c>
    </row>
    <row r="252" spans="4:10" ht="12.75">
      <c r="D252" s="69" t="s">
        <v>0</v>
      </c>
      <c r="E252" s="73"/>
      <c r="G252" s="70" t="s">
        <v>774</v>
      </c>
      <c r="H252" s="70">
        <v>3</v>
      </c>
      <c r="I252" s="70"/>
      <c r="J252" s="70">
        <f t="shared" si="7"/>
        <v>3</v>
      </c>
    </row>
    <row r="253" spans="2:10" ht="12.75">
      <c r="B253" s="179" t="s">
        <v>371</v>
      </c>
      <c r="C253" s="70" t="s">
        <v>74</v>
      </c>
      <c r="D253" s="177" t="s">
        <v>2</v>
      </c>
      <c r="E253" s="79" t="s">
        <v>372</v>
      </c>
      <c r="G253" s="70" t="s">
        <v>775</v>
      </c>
      <c r="H253" s="70">
        <v>1</v>
      </c>
      <c r="I253" s="70"/>
      <c r="J253" s="70">
        <f t="shared" si="7"/>
        <v>1</v>
      </c>
    </row>
    <row r="254" spans="2:10" ht="12.75">
      <c r="B254" s="70" t="s">
        <v>776</v>
      </c>
      <c r="C254" s="70">
        <v>47</v>
      </c>
      <c r="D254" s="175"/>
      <c r="E254" s="70">
        <f t="shared" si="6"/>
        <v>47</v>
      </c>
      <c r="G254" s="70" t="s">
        <v>777</v>
      </c>
      <c r="H254" s="70">
        <v>1</v>
      </c>
      <c r="I254" s="70"/>
      <c r="J254" s="70">
        <f t="shared" si="7"/>
        <v>1</v>
      </c>
    </row>
    <row r="255" spans="2:10" ht="12.75">
      <c r="B255" s="70" t="s">
        <v>158</v>
      </c>
      <c r="C255" s="70">
        <v>27</v>
      </c>
      <c r="D255" s="174"/>
      <c r="E255" s="70">
        <f t="shared" si="6"/>
        <v>27</v>
      </c>
      <c r="G255" s="73"/>
      <c r="H255" s="70">
        <f>SUM(H249:H254)</f>
        <v>31</v>
      </c>
      <c r="I255" s="70">
        <f>SUM(I249:I254)</f>
        <v>0</v>
      </c>
      <c r="J255" s="70">
        <f t="shared" si="7"/>
        <v>31</v>
      </c>
    </row>
    <row r="256" spans="2:5" ht="12.75">
      <c r="B256" s="70" t="s">
        <v>156</v>
      </c>
      <c r="C256" s="70">
        <v>25</v>
      </c>
      <c r="D256" s="175"/>
      <c r="E256" s="70">
        <f t="shared" si="6"/>
        <v>25</v>
      </c>
    </row>
    <row r="257" spans="2:9" ht="12.75">
      <c r="B257" s="70" t="s">
        <v>154</v>
      </c>
      <c r="C257" s="70">
        <v>18</v>
      </c>
      <c r="D257" s="175"/>
      <c r="E257" s="70">
        <f t="shared" si="6"/>
        <v>18</v>
      </c>
      <c r="I257" s="69" t="s">
        <v>0</v>
      </c>
    </row>
    <row r="258" spans="2:10" ht="12.75">
      <c r="B258" s="70" t="s">
        <v>778</v>
      </c>
      <c r="C258" s="70">
        <v>13</v>
      </c>
      <c r="D258" s="175"/>
      <c r="E258" s="70">
        <f t="shared" si="6"/>
        <v>13</v>
      </c>
      <c r="G258" s="179" t="s">
        <v>371</v>
      </c>
      <c r="H258" s="70" t="s">
        <v>74</v>
      </c>
      <c r="I258" s="177" t="s">
        <v>2</v>
      </c>
      <c r="J258" s="79" t="s">
        <v>372</v>
      </c>
    </row>
    <row r="259" spans="2:10" ht="12.75">
      <c r="B259" s="70" t="s">
        <v>779</v>
      </c>
      <c r="C259" s="70">
        <v>10</v>
      </c>
      <c r="D259" s="174"/>
      <c r="E259" s="70">
        <f t="shared" si="6"/>
        <v>10</v>
      </c>
      <c r="G259" s="70" t="s">
        <v>780</v>
      </c>
      <c r="H259" s="70">
        <v>13</v>
      </c>
      <c r="I259" s="70"/>
      <c r="J259" s="70">
        <f t="shared" si="7"/>
        <v>13</v>
      </c>
    </row>
    <row r="260" spans="2:10" ht="12.75">
      <c r="B260" s="70" t="s">
        <v>781</v>
      </c>
      <c r="C260" s="70">
        <v>3</v>
      </c>
      <c r="D260" s="175"/>
      <c r="E260" s="70">
        <f t="shared" si="6"/>
        <v>3</v>
      </c>
      <c r="G260" s="70" t="s">
        <v>782</v>
      </c>
      <c r="H260" s="70">
        <v>4</v>
      </c>
      <c r="I260" s="70"/>
      <c r="J260" s="70">
        <f t="shared" si="7"/>
        <v>4</v>
      </c>
    </row>
    <row r="261" spans="2:10" ht="12.75">
      <c r="B261" s="70" t="s">
        <v>783</v>
      </c>
      <c r="C261" s="70">
        <v>1</v>
      </c>
      <c r="D261" s="70"/>
      <c r="E261" s="70">
        <f t="shared" si="6"/>
        <v>1</v>
      </c>
      <c r="G261" s="73"/>
      <c r="H261" s="70">
        <f>SUM(H259:H260)</f>
        <v>17</v>
      </c>
      <c r="I261" s="70">
        <f>SUM(I259:I260)</f>
        <v>0</v>
      </c>
      <c r="J261" s="70">
        <f t="shared" si="7"/>
        <v>17</v>
      </c>
    </row>
    <row r="262" spans="2:5" ht="12.75">
      <c r="B262" s="70" t="s">
        <v>160</v>
      </c>
      <c r="C262" s="70">
        <v>1</v>
      </c>
      <c r="D262" s="70"/>
      <c r="E262" s="70">
        <f t="shared" si="6"/>
        <v>1</v>
      </c>
    </row>
    <row r="263" spans="2:9" ht="12.75">
      <c r="B263" s="73"/>
      <c r="C263" s="70">
        <f>SUM(C254:C262)</f>
        <v>145</v>
      </c>
      <c r="D263" s="70">
        <f>SUM(D261:D262)</f>
        <v>0</v>
      </c>
      <c r="E263" s="70">
        <f t="shared" si="6"/>
        <v>145</v>
      </c>
      <c r="I263" s="69" t="s">
        <v>0</v>
      </c>
    </row>
    <row r="264" spans="5:10" ht="12.75">
      <c r="E264" s="73"/>
      <c r="G264" s="179" t="s">
        <v>371</v>
      </c>
      <c r="H264" s="70" t="s">
        <v>74</v>
      </c>
      <c r="I264" s="177" t="s">
        <v>2</v>
      </c>
      <c r="J264" s="79" t="s">
        <v>372</v>
      </c>
    </row>
    <row r="265" spans="4:10" ht="12.75">
      <c r="D265" s="69" t="s">
        <v>0</v>
      </c>
      <c r="E265" s="73"/>
      <c r="G265" s="70" t="s">
        <v>114</v>
      </c>
      <c r="H265" s="70">
        <v>2</v>
      </c>
      <c r="I265" s="70"/>
      <c r="J265" s="70">
        <f t="shared" si="7"/>
        <v>2</v>
      </c>
    </row>
    <row r="266" spans="2:10" ht="12.75">
      <c r="B266" s="179" t="s">
        <v>371</v>
      </c>
      <c r="C266" s="70" t="s">
        <v>74</v>
      </c>
      <c r="D266" s="177" t="s">
        <v>2</v>
      </c>
      <c r="E266" s="79" t="s">
        <v>372</v>
      </c>
      <c r="G266" s="70" t="s">
        <v>784</v>
      </c>
      <c r="H266" s="70">
        <v>1</v>
      </c>
      <c r="I266" s="70"/>
      <c r="J266" s="70">
        <f aca="true" t="shared" si="8" ref="J266:J294">H266-I266</f>
        <v>1</v>
      </c>
    </row>
    <row r="267" spans="2:10" ht="12.75">
      <c r="B267" s="253" t="s">
        <v>789</v>
      </c>
      <c r="C267" s="253">
        <v>7</v>
      </c>
      <c r="D267" s="253"/>
      <c r="E267" s="253">
        <v>10</v>
      </c>
      <c r="G267" s="70" t="s">
        <v>786</v>
      </c>
      <c r="H267" s="70">
        <v>1</v>
      </c>
      <c r="I267" s="70"/>
      <c r="J267" s="70">
        <f t="shared" si="8"/>
        <v>1</v>
      </c>
    </row>
    <row r="268" spans="2:10" ht="12.75">
      <c r="B268" s="70" t="s">
        <v>785</v>
      </c>
      <c r="C268" s="70">
        <v>8</v>
      </c>
      <c r="D268" s="70"/>
      <c r="E268" s="70">
        <f>C268-D268</f>
        <v>8</v>
      </c>
      <c r="G268" s="73"/>
      <c r="H268" s="70">
        <f>SUM(H265:H267)</f>
        <v>4</v>
      </c>
      <c r="I268" s="70">
        <f>SUM(I265:I267)</f>
        <v>0</v>
      </c>
      <c r="J268" s="70">
        <f t="shared" si="8"/>
        <v>4</v>
      </c>
    </row>
    <row r="269" spans="2:5" ht="12.75">
      <c r="B269" s="70" t="s">
        <v>787</v>
      </c>
      <c r="C269" s="70">
        <v>5</v>
      </c>
      <c r="D269" s="70"/>
      <c r="E269" s="70">
        <f>C269-D269</f>
        <v>5</v>
      </c>
    </row>
    <row r="270" spans="2:10" ht="12.75">
      <c r="B270" s="70" t="s">
        <v>788</v>
      </c>
      <c r="C270" s="70">
        <v>3</v>
      </c>
      <c r="D270" s="70"/>
      <c r="E270" s="70">
        <f>C270-D270</f>
        <v>3</v>
      </c>
      <c r="G270" s="179" t="s">
        <v>371</v>
      </c>
      <c r="H270" s="70" t="s">
        <v>74</v>
      </c>
      <c r="I270" s="177" t="s">
        <v>2</v>
      </c>
      <c r="J270" s="79" t="s">
        <v>372</v>
      </c>
    </row>
    <row r="271" spans="2:10" ht="12.75">
      <c r="B271" s="70" t="s">
        <v>790</v>
      </c>
      <c r="C271" s="70">
        <v>1</v>
      </c>
      <c r="D271" s="70"/>
      <c r="E271" s="70">
        <f>C271-D271</f>
        <v>1</v>
      </c>
      <c r="G271" s="70" t="s">
        <v>791</v>
      </c>
      <c r="H271" s="70">
        <v>8</v>
      </c>
      <c r="I271" s="70"/>
      <c r="J271" s="70">
        <f t="shared" si="8"/>
        <v>8</v>
      </c>
    </row>
    <row r="272" spans="2:10" ht="12.75">
      <c r="B272" s="73"/>
      <c r="C272" s="70">
        <f>SUM(C267:C271)</f>
        <v>24</v>
      </c>
      <c r="D272" s="70">
        <f>SUM(D267:D271)</f>
        <v>0</v>
      </c>
      <c r="E272" s="70">
        <f>SUM(E267:E271)</f>
        <v>27</v>
      </c>
      <c r="G272" s="70" t="s">
        <v>792</v>
      </c>
      <c r="H272" s="70">
        <v>6</v>
      </c>
      <c r="I272" s="70"/>
      <c r="J272" s="70">
        <f t="shared" si="8"/>
        <v>6</v>
      </c>
    </row>
    <row r="273" spans="5:10" ht="12.75">
      <c r="E273" s="73"/>
      <c r="G273" s="70" t="s">
        <v>793</v>
      </c>
      <c r="H273" s="70">
        <v>4</v>
      </c>
      <c r="I273" s="70"/>
      <c r="J273" s="70">
        <f t="shared" si="8"/>
        <v>4</v>
      </c>
    </row>
    <row r="274" spans="4:10" ht="12.75">
      <c r="D274" s="69" t="s">
        <v>0</v>
      </c>
      <c r="E274" s="73"/>
      <c r="G274" s="70" t="s">
        <v>794</v>
      </c>
      <c r="H274" s="70">
        <v>1</v>
      </c>
      <c r="I274" s="70"/>
      <c r="J274" s="70">
        <f t="shared" si="8"/>
        <v>1</v>
      </c>
    </row>
    <row r="275" spans="2:10" ht="12.75">
      <c r="B275" s="179" t="s">
        <v>371</v>
      </c>
      <c r="C275" s="70" t="s">
        <v>74</v>
      </c>
      <c r="D275" s="177" t="s">
        <v>2</v>
      </c>
      <c r="E275" s="79" t="s">
        <v>372</v>
      </c>
      <c r="G275" s="73"/>
      <c r="H275" s="70">
        <f>SUM(H271:H274)</f>
        <v>19</v>
      </c>
      <c r="I275" s="70">
        <f>SUM(I271:I274)</f>
        <v>0</v>
      </c>
      <c r="J275" s="70">
        <f t="shared" si="8"/>
        <v>19</v>
      </c>
    </row>
    <row r="276" spans="2:5" ht="12.75">
      <c r="B276" s="70" t="s">
        <v>795</v>
      </c>
      <c r="C276" s="70">
        <v>190</v>
      </c>
      <c r="D276" s="70"/>
      <c r="E276" s="70">
        <f aca="true" t="shared" si="9" ref="E276:E320">C276-D276</f>
        <v>190</v>
      </c>
    </row>
    <row r="277" spans="2:9" ht="12.75">
      <c r="B277" s="70" t="s">
        <v>796</v>
      </c>
      <c r="C277" s="70">
        <v>128</v>
      </c>
      <c r="D277" s="70"/>
      <c r="E277" s="70">
        <f t="shared" si="9"/>
        <v>128</v>
      </c>
      <c r="I277" s="69" t="s">
        <v>0</v>
      </c>
    </row>
    <row r="278" spans="2:10" ht="12.75">
      <c r="B278" s="70" t="s">
        <v>797</v>
      </c>
      <c r="C278" s="70">
        <v>62</v>
      </c>
      <c r="D278" s="70"/>
      <c r="E278" s="70">
        <f t="shared" si="9"/>
        <v>62</v>
      </c>
      <c r="G278" s="179" t="s">
        <v>371</v>
      </c>
      <c r="H278" s="70" t="s">
        <v>74</v>
      </c>
      <c r="I278" s="177" t="s">
        <v>2</v>
      </c>
      <c r="J278" s="79" t="s">
        <v>372</v>
      </c>
    </row>
    <row r="279" spans="2:10" ht="12.75">
      <c r="B279" s="70" t="s">
        <v>798</v>
      </c>
      <c r="C279" s="70">
        <v>15</v>
      </c>
      <c r="D279" s="70"/>
      <c r="E279" s="70">
        <f t="shared" si="9"/>
        <v>15</v>
      </c>
      <c r="G279" s="70" t="s">
        <v>799</v>
      </c>
      <c r="H279" s="70">
        <v>18</v>
      </c>
      <c r="I279" s="70">
        <v>2</v>
      </c>
      <c r="J279" s="70">
        <f t="shared" si="8"/>
        <v>16</v>
      </c>
    </row>
    <row r="280" spans="2:10" ht="12.75">
      <c r="B280" s="70" t="s">
        <v>800</v>
      </c>
      <c r="C280" s="70">
        <v>3</v>
      </c>
      <c r="D280" s="70"/>
      <c r="E280" s="70">
        <f t="shared" si="9"/>
        <v>3</v>
      </c>
      <c r="G280" s="70" t="s">
        <v>801</v>
      </c>
      <c r="H280" s="70">
        <v>5</v>
      </c>
      <c r="I280" s="70"/>
      <c r="J280" s="70">
        <f t="shared" si="8"/>
        <v>5</v>
      </c>
    </row>
    <row r="281" spans="2:10" ht="12.75">
      <c r="B281" s="73"/>
      <c r="C281" s="70">
        <f>SUM(C276:C280)</f>
        <v>398</v>
      </c>
      <c r="D281" s="70">
        <f>SUM(D276:D280)</f>
        <v>0</v>
      </c>
      <c r="E281" s="70">
        <f t="shared" si="9"/>
        <v>398</v>
      </c>
      <c r="G281" s="70" t="s">
        <v>802</v>
      </c>
      <c r="H281" s="70">
        <v>2</v>
      </c>
      <c r="I281" s="70"/>
      <c r="J281" s="70">
        <f t="shared" si="8"/>
        <v>2</v>
      </c>
    </row>
    <row r="282" spans="5:10" ht="12.75">
      <c r="E282" s="73"/>
      <c r="G282" s="70" t="s">
        <v>803</v>
      </c>
      <c r="H282" s="70">
        <v>1</v>
      </c>
      <c r="I282" s="70"/>
      <c r="J282" s="70">
        <f t="shared" si="8"/>
        <v>1</v>
      </c>
    </row>
    <row r="283" spans="4:10" ht="12.75">
      <c r="D283" s="69" t="s">
        <v>0</v>
      </c>
      <c r="E283" s="73"/>
      <c r="G283" s="70" t="s">
        <v>804</v>
      </c>
      <c r="H283" s="70">
        <v>1</v>
      </c>
      <c r="I283" s="70"/>
      <c r="J283" s="70">
        <f t="shared" si="8"/>
        <v>1</v>
      </c>
    </row>
    <row r="284" spans="2:10" ht="12.75">
      <c r="B284" s="179" t="s">
        <v>371</v>
      </c>
      <c r="C284" s="70" t="s">
        <v>74</v>
      </c>
      <c r="D284" s="177" t="s">
        <v>2</v>
      </c>
      <c r="E284" s="79" t="s">
        <v>372</v>
      </c>
      <c r="G284" s="70" t="s">
        <v>805</v>
      </c>
      <c r="H284" s="70">
        <v>1</v>
      </c>
      <c r="I284" s="70"/>
      <c r="J284" s="70">
        <f t="shared" si="8"/>
        <v>1</v>
      </c>
    </row>
    <row r="285" spans="2:10" ht="12.75">
      <c r="B285" s="70" t="s">
        <v>806</v>
      </c>
      <c r="C285" s="70">
        <v>10</v>
      </c>
      <c r="D285" s="70"/>
      <c r="E285" s="70">
        <f t="shared" si="9"/>
        <v>10</v>
      </c>
      <c r="G285" s="73"/>
      <c r="H285" s="70">
        <f>SUM(H279:H284)</f>
        <v>28</v>
      </c>
      <c r="I285" s="70">
        <f>SUM(I279:I284)</f>
        <v>2</v>
      </c>
      <c r="J285" s="70">
        <f t="shared" si="8"/>
        <v>26</v>
      </c>
    </row>
    <row r="286" spans="2:5" ht="12.75">
      <c r="B286" s="70" t="s">
        <v>807</v>
      </c>
      <c r="C286" s="70">
        <v>1</v>
      </c>
      <c r="D286" s="70"/>
      <c r="E286" s="70">
        <f t="shared" si="9"/>
        <v>1</v>
      </c>
    </row>
    <row r="287" spans="2:9" ht="12.75">
      <c r="B287" s="70" t="s">
        <v>808</v>
      </c>
      <c r="C287" s="70">
        <v>1</v>
      </c>
      <c r="D287" s="70">
        <v>1</v>
      </c>
      <c r="E287" s="70">
        <f t="shared" si="9"/>
        <v>0</v>
      </c>
      <c r="I287" s="69" t="s">
        <v>0</v>
      </c>
    </row>
    <row r="288" spans="2:10" ht="12.75">
      <c r="B288" s="73"/>
      <c r="C288" s="70">
        <f>SUM(C285:C287)</f>
        <v>12</v>
      </c>
      <c r="D288" s="70">
        <f>SUM(D285:D287)</f>
        <v>1</v>
      </c>
      <c r="E288" s="70">
        <f t="shared" si="9"/>
        <v>11</v>
      </c>
      <c r="G288" s="179" t="s">
        <v>371</v>
      </c>
      <c r="H288" s="70" t="s">
        <v>74</v>
      </c>
      <c r="I288" s="177" t="s">
        <v>2</v>
      </c>
      <c r="J288" s="79" t="s">
        <v>372</v>
      </c>
    </row>
    <row r="289" spans="5:10" ht="12.75">
      <c r="E289" s="73"/>
      <c r="G289" s="70" t="s">
        <v>809</v>
      </c>
      <c r="H289" s="70">
        <v>54</v>
      </c>
      <c r="I289" s="70"/>
      <c r="J289" s="70">
        <f t="shared" si="8"/>
        <v>54</v>
      </c>
    </row>
    <row r="290" spans="4:10" ht="12.75">
      <c r="D290" s="69" t="s">
        <v>0</v>
      </c>
      <c r="E290" s="73"/>
      <c r="G290" s="70" t="s">
        <v>810</v>
      </c>
      <c r="H290" s="70">
        <v>48</v>
      </c>
      <c r="I290" s="70">
        <v>1</v>
      </c>
      <c r="J290" s="70">
        <f t="shared" si="8"/>
        <v>47</v>
      </c>
    </row>
    <row r="291" spans="2:10" ht="12.75">
      <c r="B291" s="179" t="s">
        <v>371</v>
      </c>
      <c r="C291" s="70" t="s">
        <v>74</v>
      </c>
      <c r="D291" s="177" t="s">
        <v>2</v>
      </c>
      <c r="E291" s="79" t="s">
        <v>372</v>
      </c>
      <c r="G291" s="70" t="s">
        <v>811</v>
      </c>
      <c r="H291" s="70">
        <v>14</v>
      </c>
      <c r="I291" s="70"/>
      <c r="J291" s="70">
        <f t="shared" si="8"/>
        <v>14</v>
      </c>
    </row>
    <row r="292" spans="2:10" ht="12.75">
      <c r="B292" s="70" t="s">
        <v>812</v>
      </c>
      <c r="C292" s="70">
        <v>45</v>
      </c>
      <c r="D292" s="70"/>
      <c r="E292" s="70">
        <f t="shared" si="9"/>
        <v>45</v>
      </c>
      <c r="G292" s="70" t="s">
        <v>813</v>
      </c>
      <c r="H292" s="70">
        <v>1</v>
      </c>
      <c r="I292" s="70"/>
      <c r="J292" s="70">
        <f t="shared" si="8"/>
        <v>1</v>
      </c>
    </row>
    <row r="293" spans="2:10" ht="12.75">
      <c r="B293" s="70" t="s">
        <v>814</v>
      </c>
      <c r="C293" s="70">
        <v>39</v>
      </c>
      <c r="D293" s="70"/>
      <c r="E293" s="70">
        <f t="shared" si="9"/>
        <v>39</v>
      </c>
      <c r="G293" s="70" t="s">
        <v>815</v>
      </c>
      <c r="H293" s="70">
        <v>1</v>
      </c>
      <c r="I293" s="70"/>
      <c r="J293" s="70">
        <f t="shared" si="8"/>
        <v>1</v>
      </c>
    </row>
    <row r="294" spans="2:10" ht="12.75">
      <c r="B294" s="70" t="s">
        <v>816</v>
      </c>
      <c r="C294" s="70">
        <v>1</v>
      </c>
      <c r="D294" s="70"/>
      <c r="E294" s="70">
        <f t="shared" si="9"/>
        <v>1</v>
      </c>
      <c r="G294" s="73"/>
      <c r="H294" s="70">
        <f>SUM(H289:H293)</f>
        <v>118</v>
      </c>
      <c r="I294" s="70">
        <f>SUM(I289:I293)</f>
        <v>1</v>
      </c>
      <c r="J294" s="70">
        <f t="shared" si="8"/>
        <v>117</v>
      </c>
    </row>
    <row r="295" spans="2:5" ht="12.75">
      <c r="B295" s="73"/>
      <c r="C295" s="70">
        <f>SUM(C292:C294)</f>
        <v>85</v>
      </c>
      <c r="D295" s="70">
        <f>SUM(D292:D294)</f>
        <v>0</v>
      </c>
      <c r="E295" s="70">
        <f t="shared" si="9"/>
        <v>85</v>
      </c>
    </row>
    <row r="296" ht="12.75">
      <c r="E296" s="73"/>
    </row>
    <row r="297" spans="4:5" ht="12.75">
      <c r="D297" s="69" t="s">
        <v>0</v>
      </c>
      <c r="E297" s="73"/>
    </row>
    <row r="298" spans="2:5" ht="12.75">
      <c r="B298" s="179" t="s">
        <v>371</v>
      </c>
      <c r="C298" s="70" t="s">
        <v>74</v>
      </c>
      <c r="D298" s="177" t="s">
        <v>2</v>
      </c>
      <c r="E298" s="79" t="s">
        <v>372</v>
      </c>
    </row>
    <row r="299" spans="2:5" ht="12.75">
      <c r="B299" s="70" t="s">
        <v>817</v>
      </c>
      <c r="C299" s="70">
        <v>52</v>
      </c>
      <c r="D299" s="70"/>
      <c r="E299" s="70">
        <f t="shared" si="9"/>
        <v>52</v>
      </c>
    </row>
    <row r="300" spans="2:5" ht="12.75">
      <c r="B300" s="70" t="s">
        <v>818</v>
      </c>
      <c r="C300" s="70">
        <v>5</v>
      </c>
      <c r="D300" s="70"/>
      <c r="E300" s="70">
        <f t="shared" si="9"/>
        <v>5</v>
      </c>
    </row>
    <row r="301" spans="2:5" ht="12.75">
      <c r="B301" s="73"/>
      <c r="C301" s="70">
        <f>SUM(C299:C300)</f>
        <v>57</v>
      </c>
      <c r="D301" s="70">
        <f>SUM(D299:D300)</f>
        <v>0</v>
      </c>
      <c r="E301" s="70">
        <f t="shared" si="9"/>
        <v>57</v>
      </c>
    </row>
    <row r="302" ht="12.75">
      <c r="E302" s="73"/>
    </row>
    <row r="303" spans="4:5" ht="12.75">
      <c r="D303" s="69" t="s">
        <v>0</v>
      </c>
      <c r="E303" s="73"/>
    </row>
    <row r="304" spans="2:5" ht="12.75">
      <c r="B304" s="179" t="s">
        <v>371</v>
      </c>
      <c r="C304" s="70" t="s">
        <v>74</v>
      </c>
      <c r="D304" s="177" t="s">
        <v>2</v>
      </c>
      <c r="E304" s="79" t="s">
        <v>372</v>
      </c>
    </row>
    <row r="305" spans="2:5" ht="12.75">
      <c r="B305" s="70" t="s">
        <v>819</v>
      </c>
      <c r="C305" s="70">
        <v>1</v>
      </c>
      <c r="D305" s="70"/>
      <c r="E305" s="70">
        <f t="shared" si="9"/>
        <v>1</v>
      </c>
    </row>
    <row r="306" spans="2:5" ht="12.75">
      <c r="B306" s="70" t="s">
        <v>820</v>
      </c>
      <c r="C306" s="70">
        <v>1</v>
      </c>
      <c r="D306" s="70"/>
      <c r="E306" s="70">
        <f t="shared" si="9"/>
        <v>1</v>
      </c>
    </row>
    <row r="307" spans="2:5" ht="12.75">
      <c r="B307" s="73"/>
      <c r="C307" s="70">
        <f>SUM(C305:C306)</f>
        <v>2</v>
      </c>
      <c r="D307" s="70">
        <f>SUM(D305:D306)</f>
        <v>0</v>
      </c>
      <c r="E307" s="70">
        <f t="shared" si="9"/>
        <v>2</v>
      </c>
    </row>
    <row r="308" ht="12.75">
      <c r="E308" s="73"/>
    </row>
    <row r="309" spans="4:5" ht="12.75">
      <c r="D309" s="69" t="s">
        <v>0</v>
      </c>
      <c r="E309" s="73"/>
    </row>
    <row r="310" spans="2:5" ht="12.75">
      <c r="B310" s="179" t="s">
        <v>371</v>
      </c>
      <c r="C310" s="70" t="s">
        <v>74</v>
      </c>
      <c r="D310" s="177" t="s">
        <v>2</v>
      </c>
      <c r="E310" s="79" t="s">
        <v>372</v>
      </c>
    </row>
    <row r="311" spans="2:5" ht="12.75">
      <c r="B311" s="70" t="s">
        <v>821</v>
      </c>
      <c r="C311" s="70">
        <v>2</v>
      </c>
      <c r="D311" s="70"/>
      <c r="E311" s="70">
        <f t="shared" si="9"/>
        <v>2</v>
      </c>
    </row>
    <row r="312" spans="2:5" ht="12.75">
      <c r="B312" s="70" t="s">
        <v>822</v>
      </c>
      <c r="C312" s="70">
        <v>2</v>
      </c>
      <c r="D312" s="70"/>
      <c r="E312" s="70">
        <f t="shared" si="9"/>
        <v>2</v>
      </c>
    </row>
    <row r="313" spans="2:5" ht="12.75">
      <c r="B313" s="73"/>
      <c r="C313" s="70">
        <f>SUM(C311:C312)</f>
        <v>4</v>
      </c>
      <c r="D313" s="70">
        <f>SUM(D311:D312)</f>
        <v>0</v>
      </c>
      <c r="E313" s="70">
        <f t="shared" si="9"/>
        <v>4</v>
      </c>
    </row>
    <row r="314" ht="12.75">
      <c r="E314" s="73"/>
    </row>
    <row r="315" spans="4:5" ht="12.75">
      <c r="D315" s="69" t="s">
        <v>0</v>
      </c>
      <c r="E315" s="73"/>
    </row>
    <row r="316" spans="2:5" ht="12.75">
      <c r="B316" s="179" t="s">
        <v>371</v>
      </c>
      <c r="C316" s="70" t="s">
        <v>74</v>
      </c>
      <c r="D316" s="177" t="s">
        <v>2</v>
      </c>
      <c r="E316" s="79" t="s">
        <v>372</v>
      </c>
    </row>
    <row r="317" spans="2:5" ht="12.75">
      <c r="B317" s="70" t="s">
        <v>823</v>
      </c>
      <c r="C317" s="70">
        <v>3</v>
      </c>
      <c r="D317" s="70"/>
      <c r="E317" s="70">
        <f t="shared" si="9"/>
        <v>3</v>
      </c>
    </row>
    <row r="318" spans="2:5" ht="12.75">
      <c r="B318" s="70" t="s">
        <v>824</v>
      </c>
      <c r="C318" s="70">
        <v>1</v>
      </c>
      <c r="D318" s="70"/>
      <c r="E318" s="70">
        <f t="shared" si="9"/>
        <v>1</v>
      </c>
    </row>
    <row r="319" spans="2:5" ht="12.75">
      <c r="B319" s="70" t="s">
        <v>825</v>
      </c>
      <c r="C319" s="70">
        <v>1</v>
      </c>
      <c r="D319" s="70"/>
      <c r="E319" s="70">
        <f t="shared" si="9"/>
        <v>1</v>
      </c>
    </row>
    <row r="320" spans="2:5" ht="12.75">
      <c r="B320" s="73"/>
      <c r="C320" s="70">
        <f>SUM(C317:C319)</f>
        <v>5</v>
      </c>
      <c r="D320" s="70">
        <f>SUM(D317:D319)</f>
        <v>0</v>
      </c>
      <c r="E320" s="70">
        <f t="shared" si="9"/>
        <v>5</v>
      </c>
    </row>
  </sheetData>
  <mergeCells count="3">
    <mergeCell ref="B1:J1"/>
    <mergeCell ref="B2:J2"/>
    <mergeCell ref="B3:J3"/>
  </mergeCells>
  <printOptions horizontalCentered="1"/>
  <pageMargins left="0.35433070866141736" right="0.35433070866141736" top="0.3937007874015748" bottom="0.7874015748031497" header="0.5118110236220472" footer="0.5118110236220472"/>
  <pageSetup horizontalDpi="600" verticalDpi="600" orientation="portrait" paperSize="9" scale="75" r:id="rId1"/>
  <headerFooter alignWithMargins="0">
    <oddFooter>&amp;CVeidots LPAA pēc CSDD datiem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workbookViewId="0" topLeftCell="A1">
      <selection activeCell="B2" sqref="B2:Q2"/>
    </sheetView>
  </sheetViews>
  <sheetFormatPr defaultColWidth="9.140625" defaultRowHeight="12.75"/>
  <cols>
    <col min="1" max="1" width="3.140625" style="1" customWidth="1"/>
    <col min="2" max="2" width="3.140625" style="18" customWidth="1"/>
    <col min="3" max="3" width="17.8515625" style="18" customWidth="1"/>
    <col min="4" max="4" width="8.140625" style="18" hidden="1" customWidth="1"/>
    <col min="5" max="5" width="7.57421875" style="18" hidden="1" customWidth="1"/>
    <col min="6" max="6" width="9.7109375" style="16" customWidth="1"/>
    <col min="7" max="7" width="6.7109375" style="16" hidden="1" customWidth="1"/>
    <col min="8" max="8" width="4.28125" style="16" hidden="1" customWidth="1"/>
    <col min="9" max="9" width="9.8515625" style="22" customWidth="1"/>
    <col min="10" max="10" width="9.140625" style="16" customWidth="1"/>
    <col min="11" max="11" width="9.140625" style="17" customWidth="1"/>
    <col min="12" max="12" width="1.7109375" style="0" customWidth="1"/>
    <col min="13" max="17" width="9.140625" style="0" hidden="1" customWidth="1"/>
  </cols>
  <sheetData>
    <row r="1" spans="2:17" ht="12.75">
      <c r="B1" s="271" t="s">
        <v>338</v>
      </c>
      <c r="C1" s="270"/>
      <c r="D1" s="270"/>
      <c r="E1" s="270"/>
      <c r="F1" s="270"/>
      <c r="G1" s="270"/>
      <c r="H1" s="270"/>
      <c r="I1" s="270"/>
      <c r="J1" s="270"/>
      <c r="K1" s="270"/>
      <c r="L1" s="259"/>
      <c r="M1" s="259"/>
      <c r="N1" s="259"/>
      <c r="O1" s="259"/>
      <c r="P1" s="259"/>
      <c r="Q1" s="259"/>
    </row>
    <row r="2" spans="2:17" ht="12.75">
      <c r="B2" s="271" t="s">
        <v>339</v>
      </c>
      <c r="C2" s="270"/>
      <c r="D2" s="270"/>
      <c r="E2" s="270"/>
      <c r="F2" s="270"/>
      <c r="G2" s="270"/>
      <c r="H2" s="270"/>
      <c r="I2" s="270"/>
      <c r="J2" s="270"/>
      <c r="K2" s="270"/>
      <c r="L2" s="259"/>
      <c r="M2" s="259"/>
      <c r="N2" s="259"/>
      <c r="O2" s="259"/>
      <c r="P2" s="259"/>
      <c r="Q2" s="259"/>
    </row>
    <row r="3" spans="2:17" ht="12.75">
      <c r="B3" s="255" t="s">
        <v>341</v>
      </c>
      <c r="C3" s="256"/>
      <c r="D3" s="256"/>
      <c r="E3" s="256"/>
      <c r="F3" s="256"/>
      <c r="G3" s="256"/>
      <c r="H3" s="256"/>
      <c r="I3" s="256"/>
      <c r="J3" s="256"/>
      <c r="K3" s="256"/>
      <c r="L3" s="259"/>
      <c r="M3" s="259"/>
      <c r="N3" s="259"/>
      <c r="O3" s="259"/>
      <c r="P3" s="259"/>
      <c r="Q3" s="259"/>
    </row>
    <row r="4" spans="2:17" ht="12.75">
      <c r="B4" s="255" t="s">
        <v>342</v>
      </c>
      <c r="C4" s="256"/>
      <c r="D4" s="256"/>
      <c r="E4" s="256"/>
      <c r="F4" s="256"/>
      <c r="G4" s="256"/>
      <c r="H4" s="256"/>
      <c r="I4" s="256"/>
      <c r="J4" s="256"/>
      <c r="K4" s="256"/>
      <c r="L4" s="259"/>
      <c r="M4" s="259"/>
      <c r="N4" s="259"/>
      <c r="O4" s="259"/>
      <c r="P4" s="259"/>
      <c r="Q4" s="259"/>
    </row>
    <row r="5" spans="2:17" ht="12.75">
      <c r="B5" s="271" t="s">
        <v>340</v>
      </c>
      <c r="C5" s="270"/>
      <c r="D5" s="270"/>
      <c r="E5" s="270"/>
      <c r="F5" s="270"/>
      <c r="G5" s="270"/>
      <c r="H5" s="270"/>
      <c r="I5" s="270"/>
      <c r="J5" s="270"/>
      <c r="K5" s="270"/>
      <c r="L5" s="259"/>
      <c r="M5" s="259"/>
      <c r="N5" s="259"/>
      <c r="O5" s="259"/>
      <c r="P5" s="259"/>
      <c r="Q5" s="259"/>
    </row>
    <row r="6" spans="1:8" ht="12.75">
      <c r="A6" s="2"/>
      <c r="D6" s="19" t="s">
        <v>1</v>
      </c>
      <c r="E6" s="20" t="s">
        <v>0</v>
      </c>
      <c r="G6" s="21"/>
      <c r="H6" s="19" t="s">
        <v>0</v>
      </c>
    </row>
    <row r="7" spans="1:11" ht="24">
      <c r="A7" s="2"/>
      <c r="D7" s="23" t="s">
        <v>3</v>
      </c>
      <c r="E7" s="24" t="s">
        <v>2</v>
      </c>
      <c r="F7" s="11" t="s">
        <v>336</v>
      </c>
      <c r="G7" s="11" t="s">
        <v>334</v>
      </c>
      <c r="H7" s="11" t="s">
        <v>2</v>
      </c>
      <c r="I7" s="12" t="s">
        <v>337</v>
      </c>
      <c r="J7" s="13" t="s">
        <v>4</v>
      </c>
      <c r="K7" s="11" t="s">
        <v>335</v>
      </c>
    </row>
    <row r="8" spans="1:11" ht="12.75">
      <c r="A8" s="2"/>
      <c r="B8" s="24">
        <v>1</v>
      </c>
      <c r="C8" s="25" t="s">
        <v>5</v>
      </c>
      <c r="D8" s="25">
        <v>728</v>
      </c>
      <c r="E8" s="25">
        <v>32</v>
      </c>
      <c r="F8" s="24">
        <f aca="true" t="shared" si="0" ref="F8:F51">D8-E8</f>
        <v>696</v>
      </c>
      <c r="G8" s="24">
        <v>1238</v>
      </c>
      <c r="H8" s="24">
        <v>93</v>
      </c>
      <c r="I8" s="26">
        <f aca="true" t="shared" si="1" ref="I8:I51">G8-H8</f>
        <v>1145</v>
      </c>
      <c r="J8" s="24">
        <f aca="true" t="shared" si="2" ref="J8:J51">I8-F8</f>
        <v>449</v>
      </c>
      <c r="K8" s="27">
        <f aca="true" t="shared" si="3" ref="K8:K24">J8*100/F8</f>
        <v>64.51149425287356</v>
      </c>
    </row>
    <row r="9" spans="1:11" ht="12.75">
      <c r="A9" s="2"/>
      <c r="B9" s="24">
        <v>2</v>
      </c>
      <c r="C9" s="25" t="s">
        <v>6</v>
      </c>
      <c r="D9" s="25">
        <v>667</v>
      </c>
      <c r="E9" s="25">
        <v>2</v>
      </c>
      <c r="F9" s="24">
        <f t="shared" si="0"/>
        <v>665</v>
      </c>
      <c r="G9" s="24">
        <v>921</v>
      </c>
      <c r="H9" s="24">
        <v>5</v>
      </c>
      <c r="I9" s="26">
        <f t="shared" si="1"/>
        <v>916</v>
      </c>
      <c r="J9" s="24">
        <f t="shared" si="2"/>
        <v>251</v>
      </c>
      <c r="K9" s="27">
        <f t="shared" si="3"/>
        <v>37.744360902255636</v>
      </c>
    </row>
    <row r="10" spans="1:11" ht="12.75">
      <c r="A10" s="2"/>
      <c r="B10" s="24">
        <v>3</v>
      </c>
      <c r="C10" s="25" t="s">
        <v>7</v>
      </c>
      <c r="D10" s="25">
        <v>523</v>
      </c>
      <c r="E10" s="25">
        <v>41</v>
      </c>
      <c r="F10" s="24">
        <f t="shared" si="0"/>
        <v>482</v>
      </c>
      <c r="G10" s="24">
        <v>700</v>
      </c>
      <c r="H10" s="24">
        <v>48</v>
      </c>
      <c r="I10" s="26">
        <f t="shared" si="1"/>
        <v>652</v>
      </c>
      <c r="J10" s="24">
        <f t="shared" si="2"/>
        <v>170</v>
      </c>
      <c r="K10" s="27">
        <f t="shared" si="3"/>
        <v>35.26970954356847</v>
      </c>
    </row>
    <row r="11" spans="1:11" ht="12.75">
      <c r="A11" s="2"/>
      <c r="B11" s="24">
        <v>4</v>
      </c>
      <c r="C11" s="25" t="s">
        <v>8</v>
      </c>
      <c r="D11" s="25">
        <v>414</v>
      </c>
      <c r="E11" s="25">
        <v>8</v>
      </c>
      <c r="F11" s="24">
        <f t="shared" si="0"/>
        <v>406</v>
      </c>
      <c r="G11" s="24">
        <v>609</v>
      </c>
      <c r="H11" s="24">
        <v>9</v>
      </c>
      <c r="I11" s="26">
        <f t="shared" si="1"/>
        <v>600</v>
      </c>
      <c r="J11" s="24">
        <f t="shared" si="2"/>
        <v>194</v>
      </c>
      <c r="K11" s="27">
        <f t="shared" si="3"/>
        <v>47.783251231527096</v>
      </c>
    </row>
    <row r="12" spans="1:11" ht="12.75">
      <c r="A12" s="2"/>
      <c r="B12" s="24">
        <v>5</v>
      </c>
      <c r="C12" s="25" t="s">
        <v>9</v>
      </c>
      <c r="D12" s="25">
        <v>321</v>
      </c>
      <c r="E12" s="25">
        <v>1</v>
      </c>
      <c r="F12" s="24">
        <f t="shared" si="0"/>
        <v>320</v>
      </c>
      <c r="G12" s="24">
        <v>467</v>
      </c>
      <c r="H12" s="24">
        <v>3</v>
      </c>
      <c r="I12" s="26">
        <f t="shared" si="1"/>
        <v>464</v>
      </c>
      <c r="J12" s="24">
        <f t="shared" si="2"/>
        <v>144</v>
      </c>
      <c r="K12" s="27">
        <f t="shared" si="3"/>
        <v>45</v>
      </c>
    </row>
    <row r="13" spans="1:11" ht="12.75">
      <c r="A13" s="2"/>
      <c r="B13" s="24">
        <v>6</v>
      </c>
      <c r="C13" s="25" t="s">
        <v>10</v>
      </c>
      <c r="D13" s="25">
        <v>213</v>
      </c>
      <c r="E13" s="25">
        <v>5</v>
      </c>
      <c r="F13" s="24">
        <f t="shared" si="0"/>
        <v>208</v>
      </c>
      <c r="G13" s="24">
        <v>411</v>
      </c>
      <c r="H13" s="24"/>
      <c r="I13" s="26">
        <f t="shared" si="1"/>
        <v>411</v>
      </c>
      <c r="J13" s="24">
        <f t="shared" si="2"/>
        <v>203</v>
      </c>
      <c r="K13" s="27">
        <f t="shared" si="3"/>
        <v>97.59615384615384</v>
      </c>
    </row>
    <row r="14" spans="1:11" ht="12.75">
      <c r="A14" s="2"/>
      <c r="B14" s="24">
        <v>7</v>
      </c>
      <c r="C14" s="25" t="s">
        <v>11</v>
      </c>
      <c r="D14" s="25">
        <v>326</v>
      </c>
      <c r="E14" s="25">
        <v>3</v>
      </c>
      <c r="F14" s="24">
        <f t="shared" si="0"/>
        <v>323</v>
      </c>
      <c r="G14" s="24">
        <v>368</v>
      </c>
      <c r="H14" s="24">
        <v>8</v>
      </c>
      <c r="I14" s="26">
        <f t="shared" si="1"/>
        <v>360</v>
      </c>
      <c r="J14" s="24">
        <f t="shared" si="2"/>
        <v>37</v>
      </c>
      <c r="K14" s="27">
        <f t="shared" si="3"/>
        <v>11.455108359133128</v>
      </c>
    </row>
    <row r="15" spans="1:11" ht="12.75">
      <c r="A15" s="2"/>
      <c r="B15" s="24">
        <v>8</v>
      </c>
      <c r="C15" s="25" t="s">
        <v>12</v>
      </c>
      <c r="D15" s="25">
        <v>230</v>
      </c>
      <c r="E15" s="25"/>
      <c r="F15" s="24">
        <f t="shared" si="0"/>
        <v>230</v>
      </c>
      <c r="G15" s="24">
        <v>300</v>
      </c>
      <c r="H15" s="24">
        <v>2</v>
      </c>
      <c r="I15" s="26">
        <f t="shared" si="1"/>
        <v>298</v>
      </c>
      <c r="J15" s="24">
        <f t="shared" si="2"/>
        <v>68</v>
      </c>
      <c r="K15" s="27">
        <f t="shared" si="3"/>
        <v>29.565217391304348</v>
      </c>
    </row>
    <row r="16" spans="1:11" ht="12.75">
      <c r="A16" s="2"/>
      <c r="B16" s="24">
        <v>9</v>
      </c>
      <c r="C16" s="25" t="s">
        <v>13</v>
      </c>
      <c r="D16" s="25">
        <v>193</v>
      </c>
      <c r="E16" s="25">
        <v>2</v>
      </c>
      <c r="F16" s="24">
        <f t="shared" si="0"/>
        <v>191</v>
      </c>
      <c r="G16" s="24">
        <v>296</v>
      </c>
      <c r="H16" s="24">
        <v>1</v>
      </c>
      <c r="I16" s="26">
        <f t="shared" si="1"/>
        <v>295</v>
      </c>
      <c r="J16" s="24">
        <f t="shared" si="2"/>
        <v>104</v>
      </c>
      <c r="K16" s="27">
        <f t="shared" si="3"/>
        <v>54.45026178010471</v>
      </c>
    </row>
    <row r="17" spans="1:11" ht="12.75">
      <c r="A17" s="2"/>
      <c r="B17" s="24">
        <v>10</v>
      </c>
      <c r="C17" s="25" t="s">
        <v>14</v>
      </c>
      <c r="D17" s="25">
        <v>124</v>
      </c>
      <c r="E17" s="25"/>
      <c r="F17" s="24">
        <f t="shared" si="0"/>
        <v>124</v>
      </c>
      <c r="G17" s="24">
        <v>262</v>
      </c>
      <c r="H17" s="24">
        <v>5</v>
      </c>
      <c r="I17" s="26">
        <f t="shared" si="1"/>
        <v>257</v>
      </c>
      <c r="J17" s="24">
        <f t="shared" si="2"/>
        <v>133</v>
      </c>
      <c r="K17" s="27">
        <f t="shared" si="3"/>
        <v>107.25806451612904</v>
      </c>
    </row>
    <row r="18" spans="1:11" ht="12.75">
      <c r="A18" s="2"/>
      <c r="B18" s="24">
        <v>11</v>
      </c>
      <c r="C18" s="25" t="s">
        <v>15</v>
      </c>
      <c r="D18" s="25">
        <v>189</v>
      </c>
      <c r="E18" s="25"/>
      <c r="F18" s="24">
        <f t="shared" si="0"/>
        <v>189</v>
      </c>
      <c r="G18" s="24">
        <v>233</v>
      </c>
      <c r="H18" s="24"/>
      <c r="I18" s="26">
        <f t="shared" si="1"/>
        <v>233</v>
      </c>
      <c r="J18" s="24">
        <f t="shared" si="2"/>
        <v>44</v>
      </c>
      <c r="K18" s="27">
        <f t="shared" si="3"/>
        <v>23.280423280423282</v>
      </c>
    </row>
    <row r="19" spans="1:11" ht="12.75">
      <c r="A19" s="2"/>
      <c r="B19" s="24">
        <v>12</v>
      </c>
      <c r="C19" s="25" t="s">
        <v>16</v>
      </c>
      <c r="D19" s="25">
        <v>155</v>
      </c>
      <c r="E19" s="25">
        <v>11</v>
      </c>
      <c r="F19" s="24">
        <f t="shared" si="0"/>
        <v>144</v>
      </c>
      <c r="G19" s="24">
        <v>192</v>
      </c>
      <c r="H19" s="24">
        <v>16</v>
      </c>
      <c r="I19" s="26">
        <f t="shared" si="1"/>
        <v>176</v>
      </c>
      <c r="J19" s="24">
        <f t="shared" si="2"/>
        <v>32</v>
      </c>
      <c r="K19" s="27">
        <f t="shared" si="3"/>
        <v>22.22222222222222</v>
      </c>
    </row>
    <row r="20" spans="1:11" ht="12.75">
      <c r="A20" s="2"/>
      <c r="B20" s="24">
        <v>13</v>
      </c>
      <c r="C20" s="25" t="s">
        <v>17</v>
      </c>
      <c r="D20" s="25">
        <v>143</v>
      </c>
      <c r="E20" s="25">
        <v>6</v>
      </c>
      <c r="F20" s="24">
        <f t="shared" si="0"/>
        <v>137</v>
      </c>
      <c r="G20" s="24">
        <v>162</v>
      </c>
      <c r="H20" s="24">
        <v>9</v>
      </c>
      <c r="I20" s="26">
        <f t="shared" si="1"/>
        <v>153</v>
      </c>
      <c r="J20" s="24">
        <f t="shared" si="2"/>
        <v>16</v>
      </c>
      <c r="K20" s="27">
        <f t="shared" si="3"/>
        <v>11.678832116788321</v>
      </c>
    </row>
    <row r="21" spans="1:11" ht="12.75">
      <c r="A21" s="2"/>
      <c r="B21" s="24">
        <v>14</v>
      </c>
      <c r="C21" s="25" t="s">
        <v>18</v>
      </c>
      <c r="D21" s="25">
        <v>118</v>
      </c>
      <c r="E21" s="25"/>
      <c r="F21" s="24">
        <f t="shared" si="0"/>
        <v>118</v>
      </c>
      <c r="G21" s="24">
        <v>143</v>
      </c>
      <c r="H21" s="24">
        <v>2</v>
      </c>
      <c r="I21" s="26">
        <f t="shared" si="1"/>
        <v>141</v>
      </c>
      <c r="J21" s="24">
        <f t="shared" si="2"/>
        <v>23</v>
      </c>
      <c r="K21" s="27">
        <f t="shared" si="3"/>
        <v>19.491525423728813</v>
      </c>
    </row>
    <row r="22" spans="1:11" ht="12.75">
      <c r="A22" s="2"/>
      <c r="B22" s="24">
        <v>15</v>
      </c>
      <c r="C22" s="25" t="s">
        <v>19</v>
      </c>
      <c r="D22" s="25">
        <v>192</v>
      </c>
      <c r="E22" s="25">
        <v>2</v>
      </c>
      <c r="F22" s="24">
        <f t="shared" si="0"/>
        <v>190</v>
      </c>
      <c r="G22" s="24">
        <v>129</v>
      </c>
      <c r="H22" s="24"/>
      <c r="I22" s="26">
        <f t="shared" si="1"/>
        <v>129</v>
      </c>
      <c r="J22" s="28">
        <f t="shared" si="2"/>
        <v>-61</v>
      </c>
      <c r="K22" s="29">
        <f t="shared" si="3"/>
        <v>-32.10526315789474</v>
      </c>
    </row>
    <row r="23" spans="1:11" ht="12.75">
      <c r="A23" s="2"/>
      <c r="B23" s="24">
        <v>16</v>
      </c>
      <c r="C23" s="25" t="s">
        <v>20</v>
      </c>
      <c r="D23" s="25">
        <v>79</v>
      </c>
      <c r="E23" s="25">
        <v>2</v>
      </c>
      <c r="F23" s="24">
        <f t="shared" si="0"/>
        <v>77</v>
      </c>
      <c r="G23" s="24">
        <v>108</v>
      </c>
      <c r="H23" s="24">
        <v>11</v>
      </c>
      <c r="I23" s="26">
        <f t="shared" si="1"/>
        <v>97</v>
      </c>
      <c r="J23" s="24">
        <f t="shared" si="2"/>
        <v>20</v>
      </c>
      <c r="K23" s="27">
        <f t="shared" si="3"/>
        <v>25.974025974025974</v>
      </c>
    </row>
    <row r="24" spans="1:11" ht="12.75">
      <c r="A24" s="2"/>
      <c r="B24" s="24">
        <v>17</v>
      </c>
      <c r="C24" s="25" t="s">
        <v>21</v>
      </c>
      <c r="D24" s="25">
        <v>65</v>
      </c>
      <c r="E24" s="25">
        <v>1</v>
      </c>
      <c r="F24" s="24">
        <f t="shared" si="0"/>
        <v>64</v>
      </c>
      <c r="G24" s="24">
        <v>44</v>
      </c>
      <c r="H24" s="24">
        <v>4</v>
      </c>
      <c r="I24" s="26">
        <f t="shared" si="1"/>
        <v>40</v>
      </c>
      <c r="J24" s="28">
        <f t="shared" si="2"/>
        <v>-24</v>
      </c>
      <c r="K24" s="29">
        <f t="shared" si="3"/>
        <v>-37.5</v>
      </c>
    </row>
    <row r="25" spans="1:11" ht="12.75">
      <c r="A25" s="2"/>
      <c r="B25" s="24">
        <v>18</v>
      </c>
      <c r="C25" s="30" t="s">
        <v>22</v>
      </c>
      <c r="D25" s="30">
        <v>0</v>
      </c>
      <c r="E25" s="30"/>
      <c r="F25" s="24">
        <f t="shared" si="0"/>
        <v>0</v>
      </c>
      <c r="G25" s="31">
        <v>36</v>
      </c>
      <c r="H25" s="31"/>
      <c r="I25" s="26">
        <f t="shared" si="1"/>
        <v>36</v>
      </c>
      <c r="J25" s="24">
        <f t="shared" si="2"/>
        <v>36</v>
      </c>
      <c r="K25" s="27"/>
    </row>
    <row r="26" spans="1:11" ht="12.75">
      <c r="A26" s="2"/>
      <c r="B26" s="24">
        <v>19</v>
      </c>
      <c r="C26" s="25" t="s">
        <v>23</v>
      </c>
      <c r="D26" s="25">
        <v>22</v>
      </c>
      <c r="E26" s="25"/>
      <c r="F26" s="24">
        <f t="shared" si="0"/>
        <v>22</v>
      </c>
      <c r="G26" s="24">
        <v>24</v>
      </c>
      <c r="H26" s="24">
        <v>1</v>
      </c>
      <c r="I26" s="26">
        <f t="shared" si="1"/>
        <v>23</v>
      </c>
      <c r="J26" s="24">
        <f t="shared" si="2"/>
        <v>1</v>
      </c>
      <c r="K26" s="27">
        <f>J26*100/F26</f>
        <v>4.545454545454546</v>
      </c>
    </row>
    <row r="27" spans="1:11" ht="12.75">
      <c r="A27" s="2"/>
      <c r="B27" s="24">
        <v>20</v>
      </c>
      <c r="C27" s="25" t="s">
        <v>24</v>
      </c>
      <c r="D27" s="25">
        <v>10</v>
      </c>
      <c r="E27" s="25"/>
      <c r="F27" s="24">
        <f t="shared" si="0"/>
        <v>10</v>
      </c>
      <c r="G27" s="24">
        <v>9</v>
      </c>
      <c r="H27" s="24"/>
      <c r="I27" s="26">
        <f t="shared" si="1"/>
        <v>9</v>
      </c>
      <c r="J27" s="28">
        <f t="shared" si="2"/>
        <v>-1</v>
      </c>
      <c r="K27" s="29">
        <f>J27*100/F27</f>
        <v>-10</v>
      </c>
    </row>
    <row r="28" spans="1:11" ht="12.75">
      <c r="A28" s="2"/>
      <c r="B28" s="24">
        <v>21</v>
      </c>
      <c r="C28" s="25" t="s">
        <v>25</v>
      </c>
      <c r="D28" s="25">
        <v>0</v>
      </c>
      <c r="E28" s="25"/>
      <c r="F28" s="24">
        <f t="shared" si="0"/>
        <v>0</v>
      </c>
      <c r="G28" s="24">
        <v>8</v>
      </c>
      <c r="H28" s="24"/>
      <c r="I28" s="26">
        <f t="shared" si="1"/>
        <v>8</v>
      </c>
      <c r="J28" s="24">
        <f t="shared" si="2"/>
        <v>8</v>
      </c>
      <c r="K28" s="27"/>
    </row>
    <row r="29" spans="1:11" ht="12.75">
      <c r="A29" s="2"/>
      <c r="B29" s="24">
        <v>22</v>
      </c>
      <c r="C29" s="25" t="s">
        <v>26</v>
      </c>
      <c r="D29" s="25">
        <v>0</v>
      </c>
      <c r="E29" s="25"/>
      <c r="F29" s="24">
        <f t="shared" si="0"/>
        <v>0</v>
      </c>
      <c r="G29" s="24">
        <v>8</v>
      </c>
      <c r="H29" s="24"/>
      <c r="I29" s="26">
        <f t="shared" si="1"/>
        <v>8</v>
      </c>
      <c r="J29" s="24">
        <f t="shared" si="2"/>
        <v>8</v>
      </c>
      <c r="K29" s="27"/>
    </row>
    <row r="30" spans="1:11" ht="12.75">
      <c r="A30" s="2"/>
      <c r="B30" s="24">
        <v>23</v>
      </c>
      <c r="C30" s="25" t="s">
        <v>27</v>
      </c>
      <c r="D30" s="25">
        <v>18</v>
      </c>
      <c r="E30" s="25"/>
      <c r="F30" s="24">
        <f t="shared" si="0"/>
        <v>18</v>
      </c>
      <c r="G30" s="24">
        <v>7</v>
      </c>
      <c r="H30" s="24"/>
      <c r="I30" s="26">
        <f t="shared" si="1"/>
        <v>7</v>
      </c>
      <c r="J30" s="28">
        <f t="shared" si="2"/>
        <v>-11</v>
      </c>
      <c r="K30" s="29">
        <f>J30*100/F30</f>
        <v>-61.111111111111114</v>
      </c>
    </row>
    <row r="31" spans="1:11" ht="12.75">
      <c r="A31" s="2"/>
      <c r="B31" s="24">
        <v>24</v>
      </c>
      <c r="C31" s="30" t="s">
        <v>28</v>
      </c>
      <c r="D31" s="30">
        <v>0</v>
      </c>
      <c r="E31" s="30"/>
      <c r="F31" s="24">
        <f t="shared" si="0"/>
        <v>0</v>
      </c>
      <c r="G31" s="31">
        <v>3</v>
      </c>
      <c r="H31" s="31"/>
      <c r="I31" s="26">
        <f t="shared" si="1"/>
        <v>3</v>
      </c>
      <c r="J31" s="24">
        <f t="shared" si="2"/>
        <v>3</v>
      </c>
      <c r="K31" s="27"/>
    </row>
    <row r="32" spans="1:11" ht="12.75">
      <c r="A32" s="2"/>
      <c r="B32" s="24">
        <v>25</v>
      </c>
      <c r="C32" s="25" t="s">
        <v>30</v>
      </c>
      <c r="D32" s="25">
        <v>2</v>
      </c>
      <c r="E32" s="25"/>
      <c r="F32" s="24">
        <f t="shared" si="0"/>
        <v>2</v>
      </c>
      <c r="G32" s="24">
        <v>2</v>
      </c>
      <c r="H32" s="24"/>
      <c r="I32" s="26">
        <f t="shared" si="1"/>
        <v>2</v>
      </c>
      <c r="J32" s="24">
        <f t="shared" si="2"/>
        <v>0</v>
      </c>
      <c r="K32" s="27">
        <f>J32*100/F32</f>
        <v>0</v>
      </c>
    </row>
    <row r="33" spans="1:11" ht="12.75">
      <c r="A33" s="2"/>
      <c r="B33" s="24">
        <v>26</v>
      </c>
      <c r="C33" s="25" t="s">
        <v>31</v>
      </c>
      <c r="D33" s="25">
        <v>3</v>
      </c>
      <c r="E33" s="25"/>
      <c r="F33" s="24">
        <f t="shared" si="0"/>
        <v>3</v>
      </c>
      <c r="G33" s="24">
        <v>1</v>
      </c>
      <c r="H33" s="24"/>
      <c r="I33" s="26">
        <f t="shared" si="1"/>
        <v>1</v>
      </c>
      <c r="J33" s="28">
        <f t="shared" si="2"/>
        <v>-2</v>
      </c>
      <c r="K33" s="29">
        <f>J33*100/F33</f>
        <v>-66.66666666666667</v>
      </c>
    </row>
    <row r="34" spans="1:11" ht="12.75">
      <c r="A34" s="2"/>
      <c r="B34" s="24">
        <v>27</v>
      </c>
      <c r="C34" s="25" t="s">
        <v>32</v>
      </c>
      <c r="D34" s="25">
        <v>1</v>
      </c>
      <c r="E34" s="25"/>
      <c r="F34" s="24">
        <f t="shared" si="0"/>
        <v>1</v>
      </c>
      <c r="G34" s="24">
        <v>1</v>
      </c>
      <c r="H34" s="24"/>
      <c r="I34" s="26">
        <f t="shared" si="1"/>
        <v>1</v>
      </c>
      <c r="J34" s="24">
        <f t="shared" si="2"/>
        <v>0</v>
      </c>
      <c r="K34" s="27">
        <f>J34*100/F34</f>
        <v>0</v>
      </c>
    </row>
    <row r="35" spans="1:11" ht="12.75">
      <c r="A35" s="2"/>
      <c r="B35" s="24">
        <v>28</v>
      </c>
      <c r="C35" s="25" t="s">
        <v>33</v>
      </c>
      <c r="D35" s="25">
        <v>0</v>
      </c>
      <c r="E35" s="25"/>
      <c r="F35" s="24">
        <f t="shared" si="0"/>
        <v>0</v>
      </c>
      <c r="G35" s="24">
        <v>1</v>
      </c>
      <c r="H35" s="24"/>
      <c r="I35" s="26">
        <f t="shared" si="1"/>
        <v>1</v>
      </c>
      <c r="J35" s="24">
        <f t="shared" si="2"/>
        <v>1</v>
      </c>
      <c r="K35" s="27"/>
    </row>
    <row r="36" spans="1:11" ht="12.75">
      <c r="A36" s="2"/>
      <c r="B36" s="24">
        <v>29</v>
      </c>
      <c r="C36" s="25" t="s">
        <v>34</v>
      </c>
      <c r="D36" s="25">
        <v>0</v>
      </c>
      <c r="E36" s="25"/>
      <c r="F36" s="24">
        <f t="shared" si="0"/>
        <v>0</v>
      </c>
      <c r="G36" s="24">
        <v>1</v>
      </c>
      <c r="H36" s="24"/>
      <c r="I36" s="26">
        <f t="shared" si="1"/>
        <v>1</v>
      </c>
      <c r="J36" s="24">
        <f t="shared" si="2"/>
        <v>1</v>
      </c>
      <c r="K36" s="27"/>
    </row>
    <row r="37" spans="1:11" ht="12.75">
      <c r="A37" s="2"/>
      <c r="B37" s="24">
        <v>30</v>
      </c>
      <c r="C37" s="25" t="s">
        <v>29</v>
      </c>
      <c r="D37" s="25">
        <v>9</v>
      </c>
      <c r="E37" s="25"/>
      <c r="F37" s="24">
        <f t="shared" si="0"/>
        <v>9</v>
      </c>
      <c r="G37" s="24">
        <v>2</v>
      </c>
      <c r="H37" s="24">
        <v>1</v>
      </c>
      <c r="I37" s="26">
        <f t="shared" si="1"/>
        <v>1</v>
      </c>
      <c r="J37" s="28">
        <f t="shared" si="2"/>
        <v>-8</v>
      </c>
      <c r="K37" s="29">
        <f>J37*100/F37</f>
        <v>-88.88888888888889</v>
      </c>
    </row>
    <row r="38" spans="1:11" ht="12.75">
      <c r="A38" s="2"/>
      <c r="B38" s="24">
        <v>31</v>
      </c>
      <c r="C38" s="25" t="s">
        <v>35</v>
      </c>
      <c r="D38" s="25">
        <v>0</v>
      </c>
      <c r="E38" s="25"/>
      <c r="F38" s="24">
        <f t="shared" si="0"/>
        <v>0</v>
      </c>
      <c r="G38" s="24">
        <v>1</v>
      </c>
      <c r="H38" s="24"/>
      <c r="I38" s="26">
        <f t="shared" si="1"/>
        <v>1</v>
      </c>
      <c r="J38" s="24">
        <f t="shared" si="2"/>
        <v>1</v>
      </c>
      <c r="K38" s="27"/>
    </row>
    <row r="39" spans="1:11" ht="12.75">
      <c r="A39" s="2"/>
      <c r="B39" s="24">
        <v>32</v>
      </c>
      <c r="C39" s="25" t="s">
        <v>36</v>
      </c>
      <c r="D39" s="25">
        <v>0</v>
      </c>
      <c r="E39" s="25"/>
      <c r="F39" s="24">
        <f t="shared" si="0"/>
        <v>0</v>
      </c>
      <c r="G39" s="24">
        <v>1</v>
      </c>
      <c r="H39" s="24"/>
      <c r="I39" s="26">
        <f t="shared" si="1"/>
        <v>1</v>
      </c>
      <c r="J39" s="24">
        <f t="shared" si="2"/>
        <v>1</v>
      </c>
      <c r="K39" s="27"/>
    </row>
    <row r="40" spans="1:11" ht="12.75">
      <c r="A40" s="2"/>
      <c r="B40" s="24">
        <v>33</v>
      </c>
      <c r="C40" s="25" t="s">
        <v>37</v>
      </c>
      <c r="D40" s="25">
        <v>0</v>
      </c>
      <c r="E40" s="25"/>
      <c r="F40" s="24">
        <f t="shared" si="0"/>
        <v>0</v>
      </c>
      <c r="G40" s="24">
        <v>1</v>
      </c>
      <c r="H40" s="24"/>
      <c r="I40" s="26">
        <f t="shared" si="1"/>
        <v>1</v>
      </c>
      <c r="J40" s="24">
        <f t="shared" si="2"/>
        <v>1</v>
      </c>
      <c r="K40" s="27"/>
    </row>
    <row r="41" spans="1:11" ht="12.75">
      <c r="A41" s="2"/>
      <c r="B41" s="24">
        <v>34</v>
      </c>
      <c r="C41" s="25" t="s">
        <v>38</v>
      </c>
      <c r="D41" s="25">
        <v>3</v>
      </c>
      <c r="E41" s="25">
        <v>1</v>
      </c>
      <c r="F41" s="24">
        <f t="shared" si="0"/>
        <v>2</v>
      </c>
      <c r="G41" s="24"/>
      <c r="H41" s="24"/>
      <c r="I41" s="26">
        <f t="shared" si="1"/>
        <v>0</v>
      </c>
      <c r="J41" s="28">
        <f t="shared" si="2"/>
        <v>-2</v>
      </c>
      <c r="K41" s="29">
        <f aca="true" t="shared" si="4" ref="K41:K51">J41*100/F41</f>
        <v>-100</v>
      </c>
    </row>
    <row r="42" spans="1:11" ht="12.75">
      <c r="A42" s="2"/>
      <c r="B42" s="24">
        <v>35</v>
      </c>
      <c r="C42" s="30" t="s">
        <v>39</v>
      </c>
      <c r="D42" s="30">
        <v>3</v>
      </c>
      <c r="E42" s="30"/>
      <c r="F42" s="24">
        <f t="shared" si="0"/>
        <v>3</v>
      </c>
      <c r="G42" s="31"/>
      <c r="H42" s="31"/>
      <c r="I42" s="26">
        <f t="shared" si="1"/>
        <v>0</v>
      </c>
      <c r="J42" s="28">
        <f t="shared" si="2"/>
        <v>-3</v>
      </c>
      <c r="K42" s="29">
        <f t="shared" si="4"/>
        <v>-100</v>
      </c>
    </row>
    <row r="43" spans="1:11" ht="12.75">
      <c r="A43" s="2"/>
      <c r="B43" s="24">
        <v>36</v>
      </c>
      <c r="C43" s="25" t="s">
        <v>40</v>
      </c>
      <c r="D43" s="25">
        <v>2</v>
      </c>
      <c r="E43" s="25"/>
      <c r="F43" s="24">
        <f t="shared" si="0"/>
        <v>2</v>
      </c>
      <c r="G43" s="24"/>
      <c r="H43" s="24"/>
      <c r="I43" s="26">
        <f t="shared" si="1"/>
        <v>0</v>
      </c>
      <c r="J43" s="28">
        <f t="shared" si="2"/>
        <v>-2</v>
      </c>
      <c r="K43" s="29">
        <f t="shared" si="4"/>
        <v>-100</v>
      </c>
    </row>
    <row r="44" spans="1:11" ht="12.75">
      <c r="A44" s="2"/>
      <c r="B44" s="24">
        <v>37</v>
      </c>
      <c r="C44" s="30" t="s">
        <v>41</v>
      </c>
      <c r="D44" s="30">
        <v>2</v>
      </c>
      <c r="E44" s="30"/>
      <c r="F44" s="24">
        <f t="shared" si="0"/>
        <v>2</v>
      </c>
      <c r="G44" s="31"/>
      <c r="H44" s="31"/>
      <c r="I44" s="26">
        <f t="shared" si="1"/>
        <v>0</v>
      </c>
      <c r="J44" s="28">
        <f t="shared" si="2"/>
        <v>-2</v>
      </c>
      <c r="K44" s="29">
        <f t="shared" si="4"/>
        <v>-100</v>
      </c>
    </row>
    <row r="45" spans="1:11" ht="12.75">
      <c r="A45" s="2"/>
      <c r="B45" s="24">
        <v>38</v>
      </c>
      <c r="C45" s="25" t="s">
        <v>42</v>
      </c>
      <c r="D45" s="25">
        <v>1</v>
      </c>
      <c r="E45" s="25"/>
      <c r="F45" s="24">
        <f t="shared" si="0"/>
        <v>1</v>
      </c>
      <c r="G45" s="24"/>
      <c r="H45" s="24"/>
      <c r="I45" s="26">
        <f t="shared" si="1"/>
        <v>0</v>
      </c>
      <c r="J45" s="28">
        <f t="shared" si="2"/>
        <v>-1</v>
      </c>
      <c r="K45" s="29">
        <f t="shared" si="4"/>
        <v>-100</v>
      </c>
    </row>
    <row r="46" spans="1:11" ht="12.75">
      <c r="A46" s="2"/>
      <c r="B46" s="24">
        <v>39</v>
      </c>
      <c r="C46" s="30" t="s">
        <v>43</v>
      </c>
      <c r="D46" s="30">
        <v>1</v>
      </c>
      <c r="E46" s="30"/>
      <c r="F46" s="24">
        <f t="shared" si="0"/>
        <v>1</v>
      </c>
      <c r="G46" s="31"/>
      <c r="H46" s="31"/>
      <c r="I46" s="26">
        <f t="shared" si="1"/>
        <v>0</v>
      </c>
      <c r="J46" s="28">
        <f t="shared" si="2"/>
        <v>-1</v>
      </c>
      <c r="K46" s="29">
        <f t="shared" si="4"/>
        <v>-100</v>
      </c>
    </row>
    <row r="47" spans="1:11" ht="12.75">
      <c r="A47" s="2"/>
      <c r="B47" s="24">
        <v>40</v>
      </c>
      <c r="C47" s="25" t="s">
        <v>44</v>
      </c>
      <c r="D47" s="25">
        <v>9</v>
      </c>
      <c r="E47" s="25"/>
      <c r="F47" s="24">
        <f t="shared" si="0"/>
        <v>9</v>
      </c>
      <c r="G47" s="24"/>
      <c r="H47" s="24"/>
      <c r="I47" s="26">
        <f t="shared" si="1"/>
        <v>0</v>
      </c>
      <c r="J47" s="28">
        <f t="shared" si="2"/>
        <v>-9</v>
      </c>
      <c r="K47" s="29">
        <f t="shared" si="4"/>
        <v>-100</v>
      </c>
    </row>
    <row r="48" spans="1:11" ht="12.75">
      <c r="A48" s="2"/>
      <c r="B48" s="24">
        <v>41</v>
      </c>
      <c r="C48" s="25" t="s">
        <v>45</v>
      </c>
      <c r="D48" s="25">
        <v>1</v>
      </c>
      <c r="E48" s="25"/>
      <c r="F48" s="24">
        <f t="shared" si="0"/>
        <v>1</v>
      </c>
      <c r="G48" s="24"/>
      <c r="H48" s="24"/>
      <c r="I48" s="26">
        <f t="shared" si="1"/>
        <v>0</v>
      </c>
      <c r="J48" s="28">
        <f t="shared" si="2"/>
        <v>-1</v>
      </c>
      <c r="K48" s="29">
        <f t="shared" si="4"/>
        <v>-100</v>
      </c>
    </row>
    <row r="49" spans="1:11" ht="12.75">
      <c r="A49" s="2"/>
      <c r="B49" s="24">
        <v>42</v>
      </c>
      <c r="C49" s="30" t="s">
        <v>46</v>
      </c>
      <c r="D49" s="30">
        <v>1</v>
      </c>
      <c r="E49" s="30"/>
      <c r="F49" s="24">
        <f t="shared" si="0"/>
        <v>1</v>
      </c>
      <c r="G49" s="31"/>
      <c r="H49" s="31"/>
      <c r="I49" s="26">
        <f t="shared" si="1"/>
        <v>0</v>
      </c>
      <c r="J49" s="28">
        <f t="shared" si="2"/>
        <v>-1</v>
      </c>
      <c r="K49" s="29">
        <f t="shared" si="4"/>
        <v>-100</v>
      </c>
    </row>
    <row r="50" spans="1:11" ht="12.75" hidden="1">
      <c r="A50" s="2"/>
      <c r="B50" s="24">
        <v>43</v>
      </c>
      <c r="C50" s="30" t="s">
        <v>47</v>
      </c>
      <c r="D50" s="30">
        <v>1</v>
      </c>
      <c r="E50" s="30">
        <v>1</v>
      </c>
      <c r="F50" s="24">
        <f t="shared" si="0"/>
        <v>0</v>
      </c>
      <c r="G50" s="31"/>
      <c r="H50" s="31"/>
      <c r="I50" s="26">
        <f t="shared" si="1"/>
        <v>0</v>
      </c>
      <c r="J50" s="24">
        <f t="shared" si="2"/>
        <v>0</v>
      </c>
      <c r="K50" s="27" t="e">
        <f t="shared" si="4"/>
        <v>#DIV/0!</v>
      </c>
    </row>
    <row r="51" spans="4:11" ht="12.75">
      <c r="D51" s="32">
        <f>SUM(D8:D50)</f>
        <v>4769</v>
      </c>
      <c r="E51" s="25">
        <f>SUM(E8:E50)</f>
        <v>118</v>
      </c>
      <c r="F51" s="24">
        <f t="shared" si="0"/>
        <v>4651</v>
      </c>
      <c r="G51" s="24">
        <f>SUM(G8:G50)</f>
        <v>6689</v>
      </c>
      <c r="H51" s="24">
        <f>SUM(H8:H50)</f>
        <v>218</v>
      </c>
      <c r="I51" s="26">
        <f t="shared" si="1"/>
        <v>6471</v>
      </c>
      <c r="J51" s="24">
        <f t="shared" si="2"/>
        <v>1820</v>
      </c>
      <c r="K51" s="27">
        <f t="shared" si="4"/>
        <v>39.13136959793593</v>
      </c>
    </row>
  </sheetData>
  <mergeCells count="5">
    <mergeCell ref="B5:Q5"/>
    <mergeCell ref="B1:Q1"/>
    <mergeCell ref="B2:Q2"/>
    <mergeCell ref="B3:Q3"/>
    <mergeCell ref="B4:Q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&amp;CVeidots LPAA pēc CSDD datiem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X124"/>
  <sheetViews>
    <sheetView workbookViewId="0" topLeftCell="A1">
      <selection activeCell="B3" sqref="B3:AX3"/>
    </sheetView>
  </sheetViews>
  <sheetFormatPr defaultColWidth="9.140625" defaultRowHeight="13.5" customHeight="1"/>
  <cols>
    <col min="1" max="1" width="3.28125" style="5" customWidth="1"/>
    <col min="2" max="2" width="4.57421875" style="33" customWidth="1"/>
    <col min="3" max="3" width="17.28125" style="33" customWidth="1"/>
    <col min="4" max="5" width="5.7109375" style="33" hidden="1" customWidth="1"/>
    <col min="6" max="6" width="5.7109375" style="33" customWidth="1"/>
    <col min="7" max="8" width="5.7109375" style="33" hidden="1" customWidth="1"/>
    <col min="9" max="10" width="5.7109375" style="33" customWidth="1"/>
    <col min="11" max="12" width="5.7109375" style="33" hidden="1" customWidth="1"/>
    <col min="13" max="14" width="5.7109375" style="33" customWidth="1"/>
    <col min="15" max="16" width="5.7109375" style="33" hidden="1" customWidth="1"/>
    <col min="17" max="18" width="5.7109375" style="33" customWidth="1"/>
    <col min="19" max="20" width="5.7109375" style="33" hidden="1" customWidth="1"/>
    <col min="21" max="22" width="5.7109375" style="33" customWidth="1"/>
    <col min="23" max="24" width="5.7109375" style="33" hidden="1" customWidth="1"/>
    <col min="25" max="26" width="5.7109375" style="33" customWidth="1"/>
    <col min="27" max="28" width="5.7109375" style="33" hidden="1" customWidth="1"/>
    <col min="29" max="30" width="5.7109375" style="33" customWidth="1"/>
    <col min="31" max="32" width="5.7109375" style="33" hidden="1" customWidth="1"/>
    <col min="33" max="34" width="5.7109375" style="33" customWidth="1"/>
    <col min="35" max="36" width="5.7109375" style="33" hidden="1" customWidth="1"/>
    <col min="37" max="38" width="5.7109375" style="33" customWidth="1"/>
    <col min="39" max="40" width="5.7109375" style="33" hidden="1" customWidth="1"/>
    <col min="41" max="42" width="5.7109375" style="33" customWidth="1"/>
    <col min="43" max="44" width="5.7109375" style="33" hidden="1" customWidth="1"/>
    <col min="45" max="46" width="5.7109375" style="33" customWidth="1"/>
    <col min="47" max="47" width="5.7109375" style="33" hidden="1" customWidth="1"/>
    <col min="48" max="48" width="6.421875" style="33" hidden="1" customWidth="1"/>
    <col min="49" max="50" width="6.421875" style="35" customWidth="1"/>
    <col min="51" max="51" width="6.421875" style="5" customWidth="1"/>
    <col min="52" max="16384" width="9.140625" style="5" customWidth="1"/>
  </cols>
  <sheetData>
    <row r="1" spans="47:49" ht="13.5" customHeight="1">
      <c r="AU1" s="34"/>
      <c r="AV1" s="34"/>
      <c r="AW1" s="34"/>
    </row>
    <row r="2" spans="2:50" ht="13.5" customHeight="1">
      <c r="B2" s="181" t="s">
        <v>368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  <c r="V2" s="182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59"/>
      <c r="AV2" s="259"/>
      <c r="AW2" s="259"/>
      <c r="AX2" s="259"/>
    </row>
    <row r="3" spans="2:50" ht="13.5" customHeight="1">
      <c r="B3" s="181" t="s">
        <v>369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59"/>
      <c r="AV3" s="259"/>
      <c r="AW3" s="259"/>
      <c r="AX3" s="259"/>
    </row>
    <row r="4" spans="2:50" ht="13.5" customHeight="1">
      <c r="B4" s="181" t="s">
        <v>370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59"/>
      <c r="AV4" s="259"/>
      <c r="AW4" s="259"/>
      <c r="AX4" s="259"/>
    </row>
    <row r="5" spans="2:50" ht="13.5" customHeight="1">
      <c r="B5" s="181" t="s">
        <v>340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59"/>
      <c r="AV5" s="259"/>
      <c r="AW5" s="259"/>
      <c r="AX5" s="259"/>
    </row>
    <row r="6" spans="5:49" ht="13.5" customHeight="1">
      <c r="E6" s="36" t="s">
        <v>0</v>
      </c>
      <c r="F6" s="37"/>
      <c r="H6" s="36" t="s">
        <v>0</v>
      </c>
      <c r="I6" s="37"/>
      <c r="J6" s="37"/>
      <c r="L6" s="36" t="s">
        <v>0</v>
      </c>
      <c r="M6" s="37"/>
      <c r="N6" s="37"/>
      <c r="P6" s="36" t="s">
        <v>0</v>
      </c>
      <c r="Q6" s="37"/>
      <c r="R6" s="37"/>
      <c r="T6" s="36" t="s">
        <v>0</v>
      </c>
      <c r="U6" s="37"/>
      <c r="V6" s="37"/>
      <c r="X6" s="36" t="s">
        <v>0</v>
      </c>
      <c r="Y6" s="37"/>
      <c r="Z6" s="37"/>
      <c r="AB6" s="36" t="s">
        <v>0</v>
      </c>
      <c r="AC6" s="37"/>
      <c r="AD6" s="37"/>
      <c r="AF6" s="36" t="s">
        <v>0</v>
      </c>
      <c r="AG6" s="37"/>
      <c r="AH6" s="37"/>
      <c r="AJ6" s="36" t="s">
        <v>0</v>
      </c>
      <c r="AK6" s="37"/>
      <c r="AL6" s="37"/>
      <c r="AN6" s="36" t="s">
        <v>0</v>
      </c>
      <c r="AO6" s="37"/>
      <c r="AP6" s="37"/>
      <c r="AR6" s="36" t="s">
        <v>0</v>
      </c>
      <c r="AS6" s="37"/>
      <c r="AT6" s="37"/>
      <c r="AV6" s="36" t="s">
        <v>0</v>
      </c>
      <c r="AW6" s="38"/>
    </row>
    <row r="7" spans="2:50" ht="51" customHeight="1">
      <c r="B7" s="55" t="s">
        <v>343</v>
      </c>
      <c r="C7" s="55" t="s">
        <v>67</v>
      </c>
      <c r="D7" s="56" t="s">
        <v>50</v>
      </c>
      <c r="E7" s="56" t="s">
        <v>2</v>
      </c>
      <c r="F7" s="57" t="s">
        <v>344</v>
      </c>
      <c r="G7" s="58" t="s">
        <v>345</v>
      </c>
      <c r="H7" s="58" t="s">
        <v>2</v>
      </c>
      <c r="I7" s="57" t="s">
        <v>346</v>
      </c>
      <c r="J7" s="59" t="s">
        <v>347</v>
      </c>
      <c r="K7" s="60" t="s">
        <v>52</v>
      </c>
      <c r="L7" s="61" t="s">
        <v>2</v>
      </c>
      <c r="M7" s="57" t="s">
        <v>348</v>
      </c>
      <c r="N7" s="59" t="s">
        <v>349</v>
      </c>
      <c r="O7" s="39" t="s">
        <v>53</v>
      </c>
      <c r="P7" s="40" t="s">
        <v>2</v>
      </c>
      <c r="Q7" s="57" t="s">
        <v>350</v>
      </c>
      <c r="R7" s="59" t="s">
        <v>351</v>
      </c>
      <c r="S7" s="39" t="s">
        <v>54</v>
      </c>
      <c r="T7" s="40" t="s">
        <v>2</v>
      </c>
      <c r="U7" s="57" t="s">
        <v>352</v>
      </c>
      <c r="V7" s="59" t="s">
        <v>353</v>
      </c>
      <c r="W7" s="62" t="s">
        <v>352</v>
      </c>
      <c r="X7" s="63" t="s">
        <v>353</v>
      </c>
      <c r="Y7" s="57" t="s">
        <v>354</v>
      </c>
      <c r="Z7" s="59" t="s">
        <v>355</v>
      </c>
      <c r="AA7" s="62" t="s">
        <v>354</v>
      </c>
      <c r="AB7" s="63" t="s">
        <v>355</v>
      </c>
      <c r="AC7" s="57" t="s">
        <v>356</v>
      </c>
      <c r="AD7" s="59" t="s">
        <v>357</v>
      </c>
      <c r="AE7" s="62" t="s">
        <v>356</v>
      </c>
      <c r="AF7" s="63" t="s">
        <v>357</v>
      </c>
      <c r="AG7" s="57" t="s">
        <v>358</v>
      </c>
      <c r="AH7" s="59" t="s">
        <v>359</v>
      </c>
      <c r="AI7" s="62" t="s">
        <v>358</v>
      </c>
      <c r="AJ7" s="63" t="s">
        <v>359</v>
      </c>
      <c r="AK7" s="57" t="s">
        <v>360</v>
      </c>
      <c r="AL7" s="59" t="s">
        <v>361</v>
      </c>
      <c r="AM7" s="62" t="s">
        <v>360</v>
      </c>
      <c r="AN7" s="63" t="s">
        <v>361</v>
      </c>
      <c r="AO7" s="57" t="s">
        <v>362</v>
      </c>
      <c r="AP7" s="59" t="s">
        <v>363</v>
      </c>
      <c r="AQ7" s="62" t="s">
        <v>362</v>
      </c>
      <c r="AR7" s="63" t="s">
        <v>363</v>
      </c>
      <c r="AS7" s="57" t="s">
        <v>364</v>
      </c>
      <c r="AT7" s="59" t="s">
        <v>365</v>
      </c>
      <c r="AU7" s="62" t="s">
        <v>364</v>
      </c>
      <c r="AV7" s="63" t="s">
        <v>365</v>
      </c>
      <c r="AW7" s="62" t="s">
        <v>366</v>
      </c>
      <c r="AX7" s="63" t="s">
        <v>367</v>
      </c>
    </row>
    <row r="8" spans="2:50" ht="13.5" customHeight="1">
      <c r="B8" s="39">
        <v>1</v>
      </c>
      <c r="C8" s="41" t="s">
        <v>5</v>
      </c>
      <c r="D8" s="42">
        <v>99</v>
      </c>
      <c r="E8" s="43">
        <v>10</v>
      </c>
      <c r="F8" s="44">
        <f aca="true" t="shared" si="0" ref="F8:F41">D8-E8</f>
        <v>89</v>
      </c>
      <c r="G8" s="42">
        <v>202</v>
      </c>
      <c r="H8" s="43">
        <v>15</v>
      </c>
      <c r="I8" s="44">
        <f aca="true" t="shared" si="1" ref="I8:I41">J8-F8</f>
        <v>98</v>
      </c>
      <c r="J8" s="43">
        <f aca="true" t="shared" si="2" ref="J8:J41">G8-H8</f>
        <v>187</v>
      </c>
      <c r="K8" s="42">
        <v>337</v>
      </c>
      <c r="L8" s="43">
        <v>21</v>
      </c>
      <c r="M8" s="44">
        <f aca="true" t="shared" si="3" ref="M8:M41">N8-J8</f>
        <v>129</v>
      </c>
      <c r="N8" s="43">
        <f aca="true" t="shared" si="4" ref="N8:N41">K8-L8</f>
        <v>316</v>
      </c>
      <c r="O8" s="42">
        <v>419</v>
      </c>
      <c r="P8" s="43">
        <v>23</v>
      </c>
      <c r="Q8" s="44">
        <f aca="true" t="shared" si="5" ref="Q8:Q41">R8-N8</f>
        <v>80</v>
      </c>
      <c r="R8" s="43">
        <f aca="true" t="shared" si="6" ref="R8:R41">O8-P8</f>
        <v>396</v>
      </c>
      <c r="S8" s="42">
        <v>545</v>
      </c>
      <c r="T8" s="43">
        <v>23</v>
      </c>
      <c r="U8" s="44">
        <f aca="true" t="shared" si="7" ref="U8:U41">V8-R8</f>
        <v>126</v>
      </c>
      <c r="V8" s="43">
        <f aca="true" t="shared" si="8" ref="V8:V41">S8-T8</f>
        <v>522</v>
      </c>
      <c r="W8" s="42">
        <v>654</v>
      </c>
      <c r="X8" s="43">
        <v>45</v>
      </c>
      <c r="Y8" s="44">
        <f aca="true" t="shared" si="9" ref="Y8:Y41">Z8-V8</f>
        <v>87</v>
      </c>
      <c r="Z8" s="43">
        <f aca="true" t="shared" si="10" ref="Z8:Z41">W8-X8</f>
        <v>609</v>
      </c>
      <c r="AA8" s="42">
        <v>745</v>
      </c>
      <c r="AB8" s="43">
        <v>49</v>
      </c>
      <c r="AC8" s="44">
        <f aca="true" t="shared" si="11" ref="AC8:AC41">AD8-Z8</f>
        <v>87</v>
      </c>
      <c r="AD8" s="43">
        <f aca="true" t="shared" si="12" ref="AD8:AD41">AA8-AB8</f>
        <v>696</v>
      </c>
      <c r="AE8" s="42">
        <v>802</v>
      </c>
      <c r="AF8" s="43">
        <v>52</v>
      </c>
      <c r="AG8" s="44">
        <f aca="true" t="shared" si="13" ref="AG8:AG41">AH8-AD8</f>
        <v>54</v>
      </c>
      <c r="AH8" s="43">
        <f aca="true" t="shared" si="14" ref="AH8:AH41">AE8-AF8</f>
        <v>750</v>
      </c>
      <c r="AI8" s="42">
        <v>909</v>
      </c>
      <c r="AJ8" s="43">
        <v>59</v>
      </c>
      <c r="AK8" s="44">
        <f aca="true" t="shared" si="15" ref="AK8:AK41">AL8-AH8</f>
        <v>100</v>
      </c>
      <c r="AL8" s="43">
        <f aca="true" t="shared" si="16" ref="AL8:AL41">AI8-AJ8</f>
        <v>850</v>
      </c>
      <c r="AM8" s="42">
        <v>1093</v>
      </c>
      <c r="AN8" s="43">
        <v>65</v>
      </c>
      <c r="AO8" s="44">
        <f aca="true" t="shared" si="17" ref="AO8:AO41">AP8-AL8</f>
        <v>178</v>
      </c>
      <c r="AP8" s="43">
        <f aca="true" t="shared" si="18" ref="AP8:AP41">AM8-AN8</f>
        <v>1028</v>
      </c>
      <c r="AQ8" s="42">
        <v>1167</v>
      </c>
      <c r="AR8" s="43">
        <v>75</v>
      </c>
      <c r="AS8" s="44">
        <f aca="true" t="shared" si="19" ref="AS8:AS41">AT8-AP8</f>
        <v>64</v>
      </c>
      <c r="AT8" s="43">
        <f aca="true" t="shared" si="20" ref="AT8:AT41">AQ8-AR8</f>
        <v>1092</v>
      </c>
      <c r="AU8" s="42">
        <v>1238</v>
      </c>
      <c r="AV8" s="45">
        <v>93</v>
      </c>
      <c r="AW8" s="46">
        <f aca="true" t="shared" si="21" ref="AW8:AW41">AX8-AT8</f>
        <v>53</v>
      </c>
      <c r="AX8" s="47">
        <f aca="true" t="shared" si="22" ref="AX8:AX41">AU8-AV8</f>
        <v>1145</v>
      </c>
    </row>
    <row r="9" spans="2:50" ht="13.5" customHeight="1">
      <c r="B9" s="40">
        <v>2</v>
      </c>
      <c r="C9" s="48" t="s">
        <v>6</v>
      </c>
      <c r="D9" s="42">
        <v>87</v>
      </c>
      <c r="E9" s="42"/>
      <c r="F9" s="44">
        <f t="shared" si="0"/>
        <v>87</v>
      </c>
      <c r="G9" s="42">
        <v>197</v>
      </c>
      <c r="H9" s="42"/>
      <c r="I9" s="44">
        <f t="shared" si="1"/>
        <v>110</v>
      </c>
      <c r="J9" s="43">
        <f t="shared" si="2"/>
        <v>197</v>
      </c>
      <c r="K9" s="42">
        <v>298</v>
      </c>
      <c r="L9" s="42"/>
      <c r="M9" s="44">
        <f t="shared" si="3"/>
        <v>101</v>
      </c>
      <c r="N9" s="43">
        <f t="shared" si="4"/>
        <v>298</v>
      </c>
      <c r="O9" s="42">
        <v>379</v>
      </c>
      <c r="P9" s="42"/>
      <c r="Q9" s="44">
        <f t="shared" si="5"/>
        <v>81</v>
      </c>
      <c r="R9" s="43">
        <f t="shared" si="6"/>
        <v>379</v>
      </c>
      <c r="S9" s="42">
        <v>467</v>
      </c>
      <c r="T9" s="42"/>
      <c r="U9" s="44">
        <f t="shared" si="7"/>
        <v>88</v>
      </c>
      <c r="V9" s="43">
        <f t="shared" si="8"/>
        <v>467</v>
      </c>
      <c r="W9" s="42">
        <v>528</v>
      </c>
      <c r="X9" s="42"/>
      <c r="Y9" s="44">
        <f t="shared" si="9"/>
        <v>61</v>
      </c>
      <c r="Z9" s="43">
        <f t="shared" si="10"/>
        <v>528</v>
      </c>
      <c r="AA9" s="42">
        <v>601</v>
      </c>
      <c r="AB9" s="42">
        <v>1</v>
      </c>
      <c r="AC9" s="44">
        <f t="shared" si="11"/>
        <v>72</v>
      </c>
      <c r="AD9" s="43">
        <f t="shared" si="12"/>
        <v>600</v>
      </c>
      <c r="AE9" s="42">
        <v>685</v>
      </c>
      <c r="AF9" s="42">
        <v>2</v>
      </c>
      <c r="AG9" s="44">
        <f t="shared" si="13"/>
        <v>83</v>
      </c>
      <c r="AH9" s="43">
        <f t="shared" si="14"/>
        <v>683</v>
      </c>
      <c r="AI9" s="42">
        <v>745</v>
      </c>
      <c r="AJ9" s="42">
        <v>2</v>
      </c>
      <c r="AK9" s="44">
        <f t="shared" si="15"/>
        <v>60</v>
      </c>
      <c r="AL9" s="43">
        <f t="shared" si="16"/>
        <v>743</v>
      </c>
      <c r="AM9" s="42">
        <v>803</v>
      </c>
      <c r="AN9" s="42">
        <v>3</v>
      </c>
      <c r="AO9" s="44">
        <f t="shared" si="17"/>
        <v>57</v>
      </c>
      <c r="AP9" s="43">
        <f t="shared" si="18"/>
        <v>800</v>
      </c>
      <c r="AQ9" s="42">
        <v>871</v>
      </c>
      <c r="AR9" s="42">
        <v>5</v>
      </c>
      <c r="AS9" s="44">
        <f t="shared" si="19"/>
        <v>66</v>
      </c>
      <c r="AT9" s="43">
        <f t="shared" si="20"/>
        <v>866</v>
      </c>
      <c r="AU9" s="42">
        <v>921</v>
      </c>
      <c r="AV9" s="49">
        <v>5</v>
      </c>
      <c r="AW9" s="46">
        <f t="shared" si="21"/>
        <v>50</v>
      </c>
      <c r="AX9" s="47">
        <f t="shared" si="22"/>
        <v>916</v>
      </c>
    </row>
    <row r="10" spans="2:50" ht="13.5" customHeight="1">
      <c r="B10" s="39">
        <v>3</v>
      </c>
      <c r="C10" s="48" t="s">
        <v>7</v>
      </c>
      <c r="D10" s="42">
        <v>59</v>
      </c>
      <c r="E10" s="42">
        <v>1</v>
      </c>
      <c r="F10" s="44">
        <f t="shared" si="0"/>
        <v>58</v>
      </c>
      <c r="G10" s="42">
        <v>103</v>
      </c>
      <c r="H10" s="42">
        <v>12</v>
      </c>
      <c r="I10" s="44">
        <f t="shared" si="1"/>
        <v>33</v>
      </c>
      <c r="J10" s="43">
        <f t="shared" si="2"/>
        <v>91</v>
      </c>
      <c r="K10" s="42">
        <v>156</v>
      </c>
      <c r="L10" s="42">
        <v>15</v>
      </c>
      <c r="M10" s="44">
        <f t="shared" si="3"/>
        <v>50</v>
      </c>
      <c r="N10" s="43">
        <f t="shared" si="4"/>
        <v>141</v>
      </c>
      <c r="O10" s="42">
        <v>205</v>
      </c>
      <c r="P10" s="42">
        <v>15</v>
      </c>
      <c r="Q10" s="44">
        <f t="shared" si="5"/>
        <v>49</v>
      </c>
      <c r="R10" s="43">
        <f t="shared" si="6"/>
        <v>190</v>
      </c>
      <c r="S10" s="42">
        <v>285</v>
      </c>
      <c r="T10" s="42">
        <v>17</v>
      </c>
      <c r="U10" s="44">
        <f t="shared" si="7"/>
        <v>78</v>
      </c>
      <c r="V10" s="43">
        <f t="shared" si="8"/>
        <v>268</v>
      </c>
      <c r="W10" s="42">
        <v>334</v>
      </c>
      <c r="X10" s="42">
        <v>19</v>
      </c>
      <c r="Y10" s="44">
        <f t="shared" si="9"/>
        <v>47</v>
      </c>
      <c r="Z10" s="43">
        <f t="shared" si="10"/>
        <v>315</v>
      </c>
      <c r="AA10" s="42">
        <v>386</v>
      </c>
      <c r="AB10" s="42">
        <v>21</v>
      </c>
      <c r="AC10" s="44">
        <f t="shared" si="11"/>
        <v>50</v>
      </c>
      <c r="AD10" s="43">
        <f t="shared" si="12"/>
        <v>365</v>
      </c>
      <c r="AE10" s="42">
        <v>483</v>
      </c>
      <c r="AF10" s="42">
        <v>24</v>
      </c>
      <c r="AG10" s="44">
        <f t="shared" si="13"/>
        <v>94</v>
      </c>
      <c r="AH10" s="43">
        <f t="shared" si="14"/>
        <v>459</v>
      </c>
      <c r="AI10" s="42">
        <v>536</v>
      </c>
      <c r="AJ10" s="42">
        <v>42</v>
      </c>
      <c r="AK10" s="44">
        <f t="shared" si="15"/>
        <v>35</v>
      </c>
      <c r="AL10" s="43">
        <f t="shared" si="16"/>
        <v>494</v>
      </c>
      <c r="AM10" s="42">
        <v>612</v>
      </c>
      <c r="AN10" s="42">
        <v>46</v>
      </c>
      <c r="AO10" s="44">
        <f t="shared" si="17"/>
        <v>72</v>
      </c>
      <c r="AP10" s="43">
        <f t="shared" si="18"/>
        <v>566</v>
      </c>
      <c r="AQ10" s="42">
        <v>664</v>
      </c>
      <c r="AR10" s="42">
        <v>47</v>
      </c>
      <c r="AS10" s="44">
        <f t="shared" si="19"/>
        <v>51</v>
      </c>
      <c r="AT10" s="43">
        <f t="shared" si="20"/>
        <v>617</v>
      </c>
      <c r="AU10" s="42">
        <v>700</v>
      </c>
      <c r="AV10" s="49">
        <v>48</v>
      </c>
      <c r="AW10" s="46">
        <f t="shared" si="21"/>
        <v>35</v>
      </c>
      <c r="AX10" s="47">
        <f t="shared" si="22"/>
        <v>652</v>
      </c>
    </row>
    <row r="11" spans="2:50" ht="13.5" customHeight="1">
      <c r="B11" s="40">
        <v>4</v>
      </c>
      <c r="C11" s="48" t="s">
        <v>8</v>
      </c>
      <c r="D11" s="50">
        <v>41</v>
      </c>
      <c r="E11" s="50"/>
      <c r="F11" s="44">
        <f t="shared" si="0"/>
        <v>41</v>
      </c>
      <c r="G11" s="42">
        <v>74</v>
      </c>
      <c r="H11" s="50">
        <v>1</v>
      </c>
      <c r="I11" s="44">
        <f t="shared" si="1"/>
        <v>32</v>
      </c>
      <c r="J11" s="43">
        <f t="shared" si="2"/>
        <v>73</v>
      </c>
      <c r="K11" s="42">
        <v>105</v>
      </c>
      <c r="L11" s="50">
        <v>1</v>
      </c>
      <c r="M11" s="44">
        <f t="shared" si="3"/>
        <v>31</v>
      </c>
      <c r="N11" s="43">
        <f t="shared" si="4"/>
        <v>104</v>
      </c>
      <c r="O11" s="42">
        <v>159</v>
      </c>
      <c r="P11" s="50">
        <v>1</v>
      </c>
      <c r="Q11" s="44">
        <f t="shared" si="5"/>
        <v>54</v>
      </c>
      <c r="R11" s="43">
        <f t="shared" si="6"/>
        <v>158</v>
      </c>
      <c r="S11" s="42">
        <v>232</v>
      </c>
      <c r="T11" s="50">
        <v>1</v>
      </c>
      <c r="U11" s="44">
        <f t="shared" si="7"/>
        <v>73</v>
      </c>
      <c r="V11" s="43">
        <f t="shared" si="8"/>
        <v>231</v>
      </c>
      <c r="W11" s="42">
        <v>270</v>
      </c>
      <c r="X11" s="50">
        <v>2</v>
      </c>
      <c r="Y11" s="44">
        <f t="shared" si="9"/>
        <v>37</v>
      </c>
      <c r="Z11" s="43">
        <f t="shared" si="10"/>
        <v>268</v>
      </c>
      <c r="AA11" s="42">
        <v>324</v>
      </c>
      <c r="AB11" s="50">
        <v>3</v>
      </c>
      <c r="AC11" s="44">
        <f t="shared" si="11"/>
        <v>53</v>
      </c>
      <c r="AD11" s="43">
        <f t="shared" si="12"/>
        <v>321</v>
      </c>
      <c r="AE11" s="42">
        <v>367</v>
      </c>
      <c r="AF11" s="50">
        <v>3</v>
      </c>
      <c r="AG11" s="44">
        <f t="shared" si="13"/>
        <v>43</v>
      </c>
      <c r="AH11" s="43">
        <f t="shared" si="14"/>
        <v>364</v>
      </c>
      <c r="AI11" s="42">
        <v>424</v>
      </c>
      <c r="AJ11" s="50">
        <v>4</v>
      </c>
      <c r="AK11" s="44">
        <f t="shared" si="15"/>
        <v>56</v>
      </c>
      <c r="AL11" s="43">
        <f t="shared" si="16"/>
        <v>420</v>
      </c>
      <c r="AM11" s="42">
        <v>508</v>
      </c>
      <c r="AN11" s="50">
        <v>5</v>
      </c>
      <c r="AO11" s="44">
        <f t="shared" si="17"/>
        <v>83</v>
      </c>
      <c r="AP11" s="43">
        <f t="shared" si="18"/>
        <v>503</v>
      </c>
      <c r="AQ11" s="42">
        <v>556</v>
      </c>
      <c r="AR11" s="50">
        <v>6</v>
      </c>
      <c r="AS11" s="44">
        <f t="shared" si="19"/>
        <v>47</v>
      </c>
      <c r="AT11" s="43">
        <f t="shared" si="20"/>
        <v>550</v>
      </c>
      <c r="AU11" s="42">
        <v>609</v>
      </c>
      <c r="AV11" s="51">
        <v>9</v>
      </c>
      <c r="AW11" s="46">
        <f t="shared" si="21"/>
        <v>50</v>
      </c>
      <c r="AX11" s="47">
        <f t="shared" si="22"/>
        <v>600</v>
      </c>
    </row>
    <row r="12" spans="2:50" ht="13.5" customHeight="1">
      <c r="B12" s="39">
        <v>5</v>
      </c>
      <c r="C12" s="48" t="s">
        <v>9</v>
      </c>
      <c r="D12" s="42">
        <v>28</v>
      </c>
      <c r="E12" s="42"/>
      <c r="F12" s="44">
        <f t="shared" si="0"/>
        <v>28</v>
      </c>
      <c r="G12" s="42">
        <v>58</v>
      </c>
      <c r="H12" s="42"/>
      <c r="I12" s="44">
        <f t="shared" si="1"/>
        <v>30</v>
      </c>
      <c r="J12" s="43">
        <f t="shared" si="2"/>
        <v>58</v>
      </c>
      <c r="K12" s="42">
        <v>117</v>
      </c>
      <c r="L12" s="42"/>
      <c r="M12" s="44">
        <f t="shared" si="3"/>
        <v>59</v>
      </c>
      <c r="N12" s="43">
        <f t="shared" si="4"/>
        <v>117</v>
      </c>
      <c r="O12" s="42">
        <v>145</v>
      </c>
      <c r="P12" s="42"/>
      <c r="Q12" s="44">
        <f t="shared" si="5"/>
        <v>28</v>
      </c>
      <c r="R12" s="43">
        <f t="shared" si="6"/>
        <v>145</v>
      </c>
      <c r="S12" s="42">
        <v>156</v>
      </c>
      <c r="T12" s="42"/>
      <c r="U12" s="44">
        <f t="shared" si="7"/>
        <v>11</v>
      </c>
      <c r="V12" s="43">
        <f t="shared" si="8"/>
        <v>156</v>
      </c>
      <c r="W12" s="42">
        <v>188</v>
      </c>
      <c r="X12" s="42"/>
      <c r="Y12" s="44">
        <f t="shared" si="9"/>
        <v>32</v>
      </c>
      <c r="Z12" s="43">
        <f t="shared" si="10"/>
        <v>188</v>
      </c>
      <c r="AA12" s="42">
        <v>246</v>
      </c>
      <c r="AB12" s="42"/>
      <c r="AC12" s="44">
        <f t="shared" si="11"/>
        <v>58</v>
      </c>
      <c r="AD12" s="43">
        <f t="shared" si="12"/>
        <v>246</v>
      </c>
      <c r="AE12" s="42">
        <v>336</v>
      </c>
      <c r="AF12" s="42"/>
      <c r="AG12" s="44">
        <f t="shared" si="13"/>
        <v>90</v>
      </c>
      <c r="AH12" s="43">
        <f t="shared" si="14"/>
        <v>336</v>
      </c>
      <c r="AI12" s="42">
        <v>388</v>
      </c>
      <c r="AJ12" s="42"/>
      <c r="AK12" s="44">
        <f t="shared" si="15"/>
        <v>52</v>
      </c>
      <c r="AL12" s="43">
        <f t="shared" si="16"/>
        <v>388</v>
      </c>
      <c r="AM12" s="42">
        <v>439</v>
      </c>
      <c r="AN12" s="42"/>
      <c r="AO12" s="44">
        <f t="shared" si="17"/>
        <v>51</v>
      </c>
      <c r="AP12" s="43">
        <f t="shared" si="18"/>
        <v>439</v>
      </c>
      <c r="AQ12" s="42">
        <v>453</v>
      </c>
      <c r="AR12" s="42"/>
      <c r="AS12" s="44">
        <f t="shared" si="19"/>
        <v>14</v>
      </c>
      <c r="AT12" s="43">
        <f t="shared" si="20"/>
        <v>453</v>
      </c>
      <c r="AU12" s="42">
        <v>467</v>
      </c>
      <c r="AV12" s="49">
        <v>3</v>
      </c>
      <c r="AW12" s="46">
        <f t="shared" si="21"/>
        <v>11</v>
      </c>
      <c r="AX12" s="47">
        <f t="shared" si="22"/>
        <v>464</v>
      </c>
    </row>
    <row r="13" spans="2:50" ht="13.5" customHeight="1">
      <c r="B13" s="40">
        <v>6</v>
      </c>
      <c r="C13" s="48" t="s">
        <v>10</v>
      </c>
      <c r="D13" s="42">
        <v>31</v>
      </c>
      <c r="E13" s="42"/>
      <c r="F13" s="44">
        <f t="shared" si="0"/>
        <v>31</v>
      </c>
      <c r="G13" s="42">
        <v>38</v>
      </c>
      <c r="H13" s="42"/>
      <c r="I13" s="44">
        <f t="shared" si="1"/>
        <v>7</v>
      </c>
      <c r="J13" s="43">
        <f t="shared" si="2"/>
        <v>38</v>
      </c>
      <c r="K13" s="42">
        <v>83</v>
      </c>
      <c r="L13" s="42"/>
      <c r="M13" s="44">
        <f t="shared" si="3"/>
        <v>45</v>
      </c>
      <c r="N13" s="43">
        <f t="shared" si="4"/>
        <v>83</v>
      </c>
      <c r="O13" s="42">
        <v>116</v>
      </c>
      <c r="P13" s="42"/>
      <c r="Q13" s="44">
        <f t="shared" si="5"/>
        <v>33</v>
      </c>
      <c r="R13" s="43">
        <f t="shared" si="6"/>
        <v>116</v>
      </c>
      <c r="S13" s="42">
        <v>179</v>
      </c>
      <c r="T13" s="42"/>
      <c r="U13" s="44">
        <f t="shared" si="7"/>
        <v>63</v>
      </c>
      <c r="V13" s="43">
        <f t="shared" si="8"/>
        <v>179</v>
      </c>
      <c r="W13" s="42">
        <v>219</v>
      </c>
      <c r="X13" s="42"/>
      <c r="Y13" s="44">
        <f t="shared" si="9"/>
        <v>40</v>
      </c>
      <c r="Z13" s="43">
        <f t="shared" si="10"/>
        <v>219</v>
      </c>
      <c r="AA13" s="42">
        <v>260</v>
      </c>
      <c r="AB13" s="42"/>
      <c r="AC13" s="44">
        <f t="shared" si="11"/>
        <v>41</v>
      </c>
      <c r="AD13" s="43">
        <f t="shared" si="12"/>
        <v>260</v>
      </c>
      <c r="AE13" s="42">
        <v>287</v>
      </c>
      <c r="AF13" s="42"/>
      <c r="AG13" s="44">
        <f t="shared" si="13"/>
        <v>27</v>
      </c>
      <c r="AH13" s="43">
        <f t="shared" si="14"/>
        <v>287</v>
      </c>
      <c r="AI13" s="42">
        <v>308</v>
      </c>
      <c r="AJ13" s="42"/>
      <c r="AK13" s="44">
        <f t="shared" si="15"/>
        <v>21</v>
      </c>
      <c r="AL13" s="43">
        <f t="shared" si="16"/>
        <v>308</v>
      </c>
      <c r="AM13" s="42">
        <v>324</v>
      </c>
      <c r="AN13" s="42"/>
      <c r="AO13" s="44">
        <f t="shared" si="17"/>
        <v>16</v>
      </c>
      <c r="AP13" s="43">
        <f t="shared" si="18"/>
        <v>324</v>
      </c>
      <c r="AQ13" s="42">
        <v>350</v>
      </c>
      <c r="AR13" s="42"/>
      <c r="AS13" s="44">
        <f t="shared" si="19"/>
        <v>26</v>
      </c>
      <c r="AT13" s="43">
        <f t="shared" si="20"/>
        <v>350</v>
      </c>
      <c r="AU13" s="42">
        <v>411</v>
      </c>
      <c r="AV13" s="49"/>
      <c r="AW13" s="46">
        <f t="shared" si="21"/>
        <v>61</v>
      </c>
      <c r="AX13" s="47">
        <f t="shared" si="22"/>
        <v>411</v>
      </c>
    </row>
    <row r="14" spans="2:50" ht="13.5" customHeight="1">
      <c r="B14" s="39">
        <v>7</v>
      </c>
      <c r="C14" s="48" t="s">
        <v>11</v>
      </c>
      <c r="D14" s="42">
        <v>28</v>
      </c>
      <c r="E14" s="42"/>
      <c r="F14" s="44">
        <f t="shared" si="0"/>
        <v>28</v>
      </c>
      <c r="G14" s="42">
        <v>54</v>
      </c>
      <c r="H14" s="42">
        <v>3</v>
      </c>
      <c r="I14" s="44">
        <f t="shared" si="1"/>
        <v>23</v>
      </c>
      <c r="J14" s="43">
        <f t="shared" si="2"/>
        <v>51</v>
      </c>
      <c r="K14" s="42">
        <v>84</v>
      </c>
      <c r="L14" s="42">
        <v>3</v>
      </c>
      <c r="M14" s="44">
        <f t="shared" si="3"/>
        <v>30</v>
      </c>
      <c r="N14" s="43">
        <f t="shared" si="4"/>
        <v>81</v>
      </c>
      <c r="O14" s="42">
        <v>108</v>
      </c>
      <c r="P14" s="42">
        <v>3</v>
      </c>
      <c r="Q14" s="44">
        <f t="shared" si="5"/>
        <v>24</v>
      </c>
      <c r="R14" s="43">
        <f t="shared" si="6"/>
        <v>105</v>
      </c>
      <c r="S14" s="42">
        <v>134</v>
      </c>
      <c r="T14" s="42">
        <v>3</v>
      </c>
      <c r="U14" s="44">
        <f t="shared" si="7"/>
        <v>26</v>
      </c>
      <c r="V14" s="43">
        <f t="shared" si="8"/>
        <v>131</v>
      </c>
      <c r="W14" s="42">
        <v>182</v>
      </c>
      <c r="X14" s="42">
        <v>3</v>
      </c>
      <c r="Y14" s="44">
        <f t="shared" si="9"/>
        <v>48</v>
      </c>
      <c r="Z14" s="43">
        <f t="shared" si="10"/>
        <v>179</v>
      </c>
      <c r="AA14" s="42">
        <v>215</v>
      </c>
      <c r="AB14" s="42">
        <v>3</v>
      </c>
      <c r="AC14" s="44">
        <f t="shared" si="11"/>
        <v>33</v>
      </c>
      <c r="AD14" s="43">
        <f t="shared" si="12"/>
        <v>212</v>
      </c>
      <c r="AE14" s="42">
        <v>267</v>
      </c>
      <c r="AF14" s="42">
        <v>3</v>
      </c>
      <c r="AG14" s="44">
        <f t="shared" si="13"/>
        <v>52</v>
      </c>
      <c r="AH14" s="43">
        <f t="shared" si="14"/>
        <v>264</v>
      </c>
      <c r="AI14" s="42">
        <v>286</v>
      </c>
      <c r="AJ14" s="42">
        <v>3</v>
      </c>
      <c r="AK14" s="44">
        <f t="shared" si="15"/>
        <v>19</v>
      </c>
      <c r="AL14" s="43">
        <f t="shared" si="16"/>
        <v>283</v>
      </c>
      <c r="AM14" s="42">
        <v>309</v>
      </c>
      <c r="AN14" s="42">
        <v>7</v>
      </c>
      <c r="AO14" s="44">
        <f t="shared" si="17"/>
        <v>19</v>
      </c>
      <c r="AP14" s="43">
        <f t="shared" si="18"/>
        <v>302</v>
      </c>
      <c r="AQ14" s="42">
        <v>346</v>
      </c>
      <c r="AR14" s="42">
        <v>7</v>
      </c>
      <c r="AS14" s="44">
        <f t="shared" si="19"/>
        <v>37</v>
      </c>
      <c r="AT14" s="43">
        <f t="shared" si="20"/>
        <v>339</v>
      </c>
      <c r="AU14" s="42">
        <v>368</v>
      </c>
      <c r="AV14" s="49">
        <v>8</v>
      </c>
      <c r="AW14" s="46">
        <f t="shared" si="21"/>
        <v>21</v>
      </c>
      <c r="AX14" s="47">
        <f t="shared" si="22"/>
        <v>360</v>
      </c>
    </row>
    <row r="15" spans="2:50" ht="13.5" customHeight="1">
      <c r="B15" s="40">
        <v>8</v>
      </c>
      <c r="C15" s="48" t="s">
        <v>12</v>
      </c>
      <c r="D15" s="42">
        <v>39</v>
      </c>
      <c r="E15" s="42"/>
      <c r="F15" s="44">
        <f t="shared" si="0"/>
        <v>39</v>
      </c>
      <c r="G15" s="42">
        <v>56</v>
      </c>
      <c r="H15" s="42"/>
      <c r="I15" s="44">
        <f t="shared" si="1"/>
        <v>17</v>
      </c>
      <c r="J15" s="43">
        <f t="shared" si="2"/>
        <v>56</v>
      </c>
      <c r="K15" s="42">
        <v>68</v>
      </c>
      <c r="L15" s="42">
        <v>1</v>
      </c>
      <c r="M15" s="44">
        <f t="shared" si="3"/>
        <v>11</v>
      </c>
      <c r="N15" s="43">
        <f t="shared" si="4"/>
        <v>67</v>
      </c>
      <c r="O15" s="42">
        <v>81</v>
      </c>
      <c r="P15" s="42">
        <v>1</v>
      </c>
      <c r="Q15" s="44">
        <f t="shared" si="5"/>
        <v>13</v>
      </c>
      <c r="R15" s="43">
        <f t="shared" si="6"/>
        <v>80</v>
      </c>
      <c r="S15" s="42">
        <v>90</v>
      </c>
      <c r="T15" s="42">
        <v>1</v>
      </c>
      <c r="U15" s="44">
        <f t="shared" si="7"/>
        <v>9</v>
      </c>
      <c r="V15" s="43">
        <f t="shared" si="8"/>
        <v>89</v>
      </c>
      <c r="W15" s="42">
        <v>130</v>
      </c>
      <c r="X15" s="42">
        <v>1</v>
      </c>
      <c r="Y15" s="44">
        <f t="shared" si="9"/>
        <v>40</v>
      </c>
      <c r="Z15" s="43">
        <f t="shared" si="10"/>
        <v>129</v>
      </c>
      <c r="AA15" s="42">
        <v>151</v>
      </c>
      <c r="AB15" s="42">
        <v>1</v>
      </c>
      <c r="AC15" s="44">
        <f t="shared" si="11"/>
        <v>21</v>
      </c>
      <c r="AD15" s="43">
        <f t="shared" si="12"/>
        <v>150</v>
      </c>
      <c r="AE15" s="42">
        <v>175</v>
      </c>
      <c r="AF15" s="42">
        <v>1</v>
      </c>
      <c r="AG15" s="44">
        <f t="shared" si="13"/>
        <v>24</v>
      </c>
      <c r="AH15" s="43">
        <f t="shared" si="14"/>
        <v>174</v>
      </c>
      <c r="AI15" s="42">
        <v>201</v>
      </c>
      <c r="AJ15" s="42">
        <v>2</v>
      </c>
      <c r="AK15" s="44">
        <f t="shared" si="15"/>
        <v>25</v>
      </c>
      <c r="AL15" s="43">
        <f t="shared" si="16"/>
        <v>199</v>
      </c>
      <c r="AM15" s="42">
        <v>223</v>
      </c>
      <c r="AN15" s="42">
        <v>2</v>
      </c>
      <c r="AO15" s="44">
        <f t="shared" si="17"/>
        <v>22</v>
      </c>
      <c r="AP15" s="43">
        <f t="shared" si="18"/>
        <v>221</v>
      </c>
      <c r="AQ15" s="42">
        <v>238</v>
      </c>
      <c r="AR15" s="42">
        <v>2</v>
      </c>
      <c r="AS15" s="44">
        <f t="shared" si="19"/>
        <v>15</v>
      </c>
      <c r="AT15" s="43">
        <f t="shared" si="20"/>
        <v>236</v>
      </c>
      <c r="AU15" s="42">
        <v>300</v>
      </c>
      <c r="AV15" s="49">
        <v>2</v>
      </c>
      <c r="AW15" s="46">
        <f t="shared" si="21"/>
        <v>62</v>
      </c>
      <c r="AX15" s="47">
        <f t="shared" si="22"/>
        <v>298</v>
      </c>
    </row>
    <row r="16" spans="2:50" ht="13.5" customHeight="1">
      <c r="B16" s="39">
        <v>9</v>
      </c>
      <c r="C16" s="48" t="s">
        <v>13</v>
      </c>
      <c r="D16" s="42">
        <v>21</v>
      </c>
      <c r="E16" s="42"/>
      <c r="F16" s="44">
        <f t="shared" si="0"/>
        <v>21</v>
      </c>
      <c r="G16" s="42">
        <v>42</v>
      </c>
      <c r="H16" s="42"/>
      <c r="I16" s="44">
        <f t="shared" si="1"/>
        <v>21</v>
      </c>
      <c r="J16" s="43">
        <f t="shared" si="2"/>
        <v>42</v>
      </c>
      <c r="K16" s="42">
        <v>61</v>
      </c>
      <c r="L16" s="42">
        <v>1</v>
      </c>
      <c r="M16" s="44">
        <f t="shared" si="3"/>
        <v>18</v>
      </c>
      <c r="N16" s="43">
        <f t="shared" si="4"/>
        <v>60</v>
      </c>
      <c r="O16" s="42">
        <v>88</v>
      </c>
      <c r="P16" s="42">
        <v>1</v>
      </c>
      <c r="Q16" s="44">
        <f t="shared" si="5"/>
        <v>27</v>
      </c>
      <c r="R16" s="43">
        <f t="shared" si="6"/>
        <v>87</v>
      </c>
      <c r="S16" s="42">
        <v>120</v>
      </c>
      <c r="T16" s="42">
        <v>1</v>
      </c>
      <c r="U16" s="44">
        <f t="shared" si="7"/>
        <v>32</v>
      </c>
      <c r="V16" s="43">
        <f t="shared" si="8"/>
        <v>119</v>
      </c>
      <c r="W16" s="42">
        <v>141</v>
      </c>
      <c r="X16" s="42">
        <v>1</v>
      </c>
      <c r="Y16" s="44">
        <f t="shared" si="9"/>
        <v>21</v>
      </c>
      <c r="Z16" s="43">
        <f t="shared" si="10"/>
        <v>140</v>
      </c>
      <c r="AA16" s="42">
        <v>163</v>
      </c>
      <c r="AB16" s="42">
        <v>1</v>
      </c>
      <c r="AC16" s="44">
        <f t="shared" si="11"/>
        <v>22</v>
      </c>
      <c r="AD16" s="43">
        <f t="shared" si="12"/>
        <v>162</v>
      </c>
      <c r="AE16" s="42">
        <v>187</v>
      </c>
      <c r="AF16" s="42">
        <v>1</v>
      </c>
      <c r="AG16" s="44">
        <f t="shared" si="13"/>
        <v>24</v>
      </c>
      <c r="AH16" s="43">
        <f t="shared" si="14"/>
        <v>186</v>
      </c>
      <c r="AI16" s="42">
        <v>223</v>
      </c>
      <c r="AJ16" s="42"/>
      <c r="AK16" s="44">
        <f t="shared" si="15"/>
        <v>37</v>
      </c>
      <c r="AL16" s="43">
        <f t="shared" si="16"/>
        <v>223</v>
      </c>
      <c r="AM16" s="42">
        <v>242</v>
      </c>
      <c r="AN16" s="42"/>
      <c r="AO16" s="44">
        <f t="shared" si="17"/>
        <v>19</v>
      </c>
      <c r="AP16" s="43">
        <f t="shared" si="18"/>
        <v>242</v>
      </c>
      <c r="AQ16" s="42">
        <v>260</v>
      </c>
      <c r="AR16" s="42">
        <v>1</v>
      </c>
      <c r="AS16" s="44">
        <f t="shared" si="19"/>
        <v>17</v>
      </c>
      <c r="AT16" s="43">
        <f t="shared" si="20"/>
        <v>259</v>
      </c>
      <c r="AU16" s="42">
        <v>296</v>
      </c>
      <c r="AV16" s="49">
        <v>1</v>
      </c>
      <c r="AW16" s="46">
        <f t="shared" si="21"/>
        <v>36</v>
      </c>
      <c r="AX16" s="47">
        <f t="shared" si="22"/>
        <v>295</v>
      </c>
    </row>
    <row r="17" spans="2:50" ht="13.5" customHeight="1">
      <c r="B17" s="40">
        <v>10</v>
      </c>
      <c r="C17" s="49" t="s">
        <v>14</v>
      </c>
      <c r="D17" s="42">
        <v>26</v>
      </c>
      <c r="E17" s="42">
        <v>1</v>
      </c>
      <c r="F17" s="44">
        <f t="shared" si="0"/>
        <v>25</v>
      </c>
      <c r="G17" s="42">
        <v>41</v>
      </c>
      <c r="H17" s="42">
        <v>1</v>
      </c>
      <c r="I17" s="44">
        <f t="shared" si="1"/>
        <v>15</v>
      </c>
      <c r="J17" s="43">
        <f t="shared" si="2"/>
        <v>40</v>
      </c>
      <c r="K17" s="42">
        <v>56</v>
      </c>
      <c r="L17" s="42">
        <v>1</v>
      </c>
      <c r="M17" s="44">
        <f t="shared" si="3"/>
        <v>15</v>
      </c>
      <c r="N17" s="43">
        <f t="shared" si="4"/>
        <v>55</v>
      </c>
      <c r="O17" s="42">
        <v>68</v>
      </c>
      <c r="P17" s="42">
        <v>1</v>
      </c>
      <c r="Q17" s="44">
        <f t="shared" si="5"/>
        <v>12</v>
      </c>
      <c r="R17" s="43">
        <f t="shared" si="6"/>
        <v>67</v>
      </c>
      <c r="S17" s="42">
        <v>92</v>
      </c>
      <c r="T17" s="42">
        <v>1</v>
      </c>
      <c r="U17" s="44">
        <f t="shared" si="7"/>
        <v>24</v>
      </c>
      <c r="V17" s="43">
        <f t="shared" si="8"/>
        <v>91</v>
      </c>
      <c r="W17" s="42">
        <v>121</v>
      </c>
      <c r="X17" s="42">
        <v>1</v>
      </c>
      <c r="Y17" s="44">
        <f t="shared" si="9"/>
        <v>29</v>
      </c>
      <c r="Z17" s="43">
        <f t="shared" si="10"/>
        <v>120</v>
      </c>
      <c r="AA17" s="42">
        <v>135</v>
      </c>
      <c r="AB17" s="42">
        <v>1</v>
      </c>
      <c r="AC17" s="44">
        <f t="shared" si="11"/>
        <v>14</v>
      </c>
      <c r="AD17" s="43">
        <f t="shared" si="12"/>
        <v>134</v>
      </c>
      <c r="AE17" s="42">
        <v>157</v>
      </c>
      <c r="AF17" s="42">
        <v>2</v>
      </c>
      <c r="AG17" s="44">
        <f t="shared" si="13"/>
        <v>21</v>
      </c>
      <c r="AH17" s="43">
        <f t="shared" si="14"/>
        <v>155</v>
      </c>
      <c r="AI17" s="42">
        <v>191</v>
      </c>
      <c r="AJ17" s="42">
        <v>1</v>
      </c>
      <c r="AK17" s="44">
        <f t="shared" si="15"/>
        <v>35</v>
      </c>
      <c r="AL17" s="43">
        <f t="shared" si="16"/>
        <v>190</v>
      </c>
      <c r="AM17" s="42">
        <v>211</v>
      </c>
      <c r="AN17" s="42">
        <v>3</v>
      </c>
      <c r="AO17" s="44">
        <f t="shared" si="17"/>
        <v>18</v>
      </c>
      <c r="AP17" s="43">
        <f t="shared" si="18"/>
        <v>208</v>
      </c>
      <c r="AQ17" s="42">
        <v>237</v>
      </c>
      <c r="AR17" s="42">
        <v>5</v>
      </c>
      <c r="AS17" s="44">
        <f t="shared" si="19"/>
        <v>24</v>
      </c>
      <c r="AT17" s="43">
        <f t="shared" si="20"/>
        <v>232</v>
      </c>
      <c r="AU17" s="42">
        <v>262</v>
      </c>
      <c r="AV17" s="49">
        <v>5</v>
      </c>
      <c r="AW17" s="46">
        <f t="shared" si="21"/>
        <v>25</v>
      </c>
      <c r="AX17" s="47">
        <f t="shared" si="22"/>
        <v>257</v>
      </c>
    </row>
    <row r="18" spans="2:50" ht="13.5" customHeight="1">
      <c r="B18" s="39">
        <v>11</v>
      </c>
      <c r="C18" s="49" t="s">
        <v>15</v>
      </c>
      <c r="D18" s="42">
        <v>15</v>
      </c>
      <c r="E18" s="42"/>
      <c r="F18" s="44">
        <f t="shared" si="0"/>
        <v>15</v>
      </c>
      <c r="G18" s="42">
        <v>36</v>
      </c>
      <c r="H18" s="42"/>
      <c r="I18" s="44">
        <f t="shared" si="1"/>
        <v>21</v>
      </c>
      <c r="J18" s="43">
        <f t="shared" si="2"/>
        <v>36</v>
      </c>
      <c r="K18" s="42">
        <v>65</v>
      </c>
      <c r="L18" s="42"/>
      <c r="M18" s="44">
        <f t="shared" si="3"/>
        <v>29</v>
      </c>
      <c r="N18" s="43">
        <f t="shared" si="4"/>
        <v>65</v>
      </c>
      <c r="O18" s="42">
        <v>75</v>
      </c>
      <c r="P18" s="42"/>
      <c r="Q18" s="44">
        <f t="shared" si="5"/>
        <v>10</v>
      </c>
      <c r="R18" s="43">
        <f t="shared" si="6"/>
        <v>75</v>
      </c>
      <c r="S18" s="42">
        <v>85</v>
      </c>
      <c r="T18" s="42"/>
      <c r="U18" s="44">
        <f t="shared" si="7"/>
        <v>10</v>
      </c>
      <c r="V18" s="43">
        <f t="shared" si="8"/>
        <v>85</v>
      </c>
      <c r="W18" s="42">
        <v>103</v>
      </c>
      <c r="X18" s="42"/>
      <c r="Y18" s="44">
        <f t="shared" si="9"/>
        <v>18</v>
      </c>
      <c r="Z18" s="43">
        <f t="shared" si="10"/>
        <v>103</v>
      </c>
      <c r="AA18" s="42">
        <v>117</v>
      </c>
      <c r="AB18" s="42"/>
      <c r="AC18" s="44">
        <f t="shared" si="11"/>
        <v>14</v>
      </c>
      <c r="AD18" s="43">
        <f t="shared" si="12"/>
        <v>117</v>
      </c>
      <c r="AE18" s="42">
        <v>124</v>
      </c>
      <c r="AF18" s="42"/>
      <c r="AG18" s="44">
        <f t="shared" si="13"/>
        <v>7</v>
      </c>
      <c r="AH18" s="43">
        <f t="shared" si="14"/>
        <v>124</v>
      </c>
      <c r="AI18" s="42">
        <v>147</v>
      </c>
      <c r="AJ18" s="42"/>
      <c r="AK18" s="44">
        <f t="shared" si="15"/>
        <v>23</v>
      </c>
      <c r="AL18" s="43">
        <f t="shared" si="16"/>
        <v>147</v>
      </c>
      <c r="AM18" s="42">
        <v>178</v>
      </c>
      <c r="AN18" s="42"/>
      <c r="AO18" s="44">
        <f t="shared" si="17"/>
        <v>31</v>
      </c>
      <c r="AP18" s="43">
        <f t="shared" si="18"/>
        <v>178</v>
      </c>
      <c r="AQ18" s="42">
        <v>218</v>
      </c>
      <c r="AR18" s="42"/>
      <c r="AS18" s="44">
        <f t="shared" si="19"/>
        <v>40</v>
      </c>
      <c r="AT18" s="43">
        <f t="shared" si="20"/>
        <v>218</v>
      </c>
      <c r="AU18" s="42">
        <v>233</v>
      </c>
      <c r="AV18" s="49"/>
      <c r="AW18" s="46">
        <f t="shared" si="21"/>
        <v>15</v>
      </c>
      <c r="AX18" s="47">
        <f t="shared" si="22"/>
        <v>233</v>
      </c>
    </row>
    <row r="19" spans="2:50" ht="13.5" customHeight="1">
      <c r="B19" s="40">
        <v>12</v>
      </c>
      <c r="C19" s="49" t="s">
        <v>16</v>
      </c>
      <c r="D19" s="42">
        <v>13</v>
      </c>
      <c r="E19" s="42">
        <v>1</v>
      </c>
      <c r="F19" s="44">
        <f t="shared" si="0"/>
        <v>12</v>
      </c>
      <c r="G19" s="42">
        <v>31</v>
      </c>
      <c r="H19" s="42">
        <v>7</v>
      </c>
      <c r="I19" s="44">
        <f t="shared" si="1"/>
        <v>12</v>
      </c>
      <c r="J19" s="43">
        <f t="shared" si="2"/>
        <v>24</v>
      </c>
      <c r="K19" s="42">
        <v>36</v>
      </c>
      <c r="L19" s="42">
        <v>7</v>
      </c>
      <c r="M19" s="44">
        <f t="shared" si="3"/>
        <v>5</v>
      </c>
      <c r="N19" s="43">
        <f t="shared" si="4"/>
        <v>29</v>
      </c>
      <c r="O19" s="42">
        <v>49</v>
      </c>
      <c r="P19" s="42">
        <v>10</v>
      </c>
      <c r="Q19" s="44">
        <f t="shared" si="5"/>
        <v>10</v>
      </c>
      <c r="R19" s="43">
        <f t="shared" si="6"/>
        <v>39</v>
      </c>
      <c r="S19" s="42">
        <v>76</v>
      </c>
      <c r="T19" s="42">
        <v>13</v>
      </c>
      <c r="U19" s="44">
        <f t="shared" si="7"/>
        <v>24</v>
      </c>
      <c r="V19" s="43">
        <f t="shared" si="8"/>
        <v>63</v>
      </c>
      <c r="W19" s="42">
        <v>100</v>
      </c>
      <c r="X19" s="42">
        <v>14</v>
      </c>
      <c r="Y19" s="44">
        <f t="shared" si="9"/>
        <v>23</v>
      </c>
      <c r="Z19" s="43">
        <f t="shared" si="10"/>
        <v>86</v>
      </c>
      <c r="AA19" s="42">
        <v>118</v>
      </c>
      <c r="AB19" s="42">
        <v>14</v>
      </c>
      <c r="AC19" s="44">
        <f t="shared" si="11"/>
        <v>18</v>
      </c>
      <c r="AD19" s="43">
        <f t="shared" si="12"/>
        <v>104</v>
      </c>
      <c r="AE19" s="42">
        <v>138</v>
      </c>
      <c r="AF19" s="42">
        <v>14</v>
      </c>
      <c r="AG19" s="44">
        <f t="shared" si="13"/>
        <v>20</v>
      </c>
      <c r="AH19" s="43">
        <f t="shared" si="14"/>
        <v>124</v>
      </c>
      <c r="AI19" s="42">
        <v>149</v>
      </c>
      <c r="AJ19" s="42">
        <v>14</v>
      </c>
      <c r="AK19" s="44">
        <f t="shared" si="15"/>
        <v>11</v>
      </c>
      <c r="AL19" s="43">
        <f t="shared" si="16"/>
        <v>135</v>
      </c>
      <c r="AM19" s="42">
        <v>161</v>
      </c>
      <c r="AN19" s="42">
        <v>17</v>
      </c>
      <c r="AO19" s="44">
        <f t="shared" si="17"/>
        <v>9</v>
      </c>
      <c r="AP19" s="43">
        <f t="shared" si="18"/>
        <v>144</v>
      </c>
      <c r="AQ19" s="42">
        <v>177</v>
      </c>
      <c r="AR19" s="42">
        <v>16</v>
      </c>
      <c r="AS19" s="44">
        <f t="shared" si="19"/>
        <v>17</v>
      </c>
      <c r="AT19" s="43">
        <f t="shared" si="20"/>
        <v>161</v>
      </c>
      <c r="AU19" s="42">
        <v>192</v>
      </c>
      <c r="AV19" s="49">
        <v>16</v>
      </c>
      <c r="AW19" s="46">
        <f t="shared" si="21"/>
        <v>15</v>
      </c>
      <c r="AX19" s="47">
        <f t="shared" si="22"/>
        <v>176</v>
      </c>
    </row>
    <row r="20" spans="2:50" ht="13.5" customHeight="1">
      <c r="B20" s="39">
        <v>13</v>
      </c>
      <c r="C20" s="49" t="s">
        <v>17</v>
      </c>
      <c r="D20" s="42">
        <v>10</v>
      </c>
      <c r="E20" s="42">
        <v>1</v>
      </c>
      <c r="F20" s="44">
        <f t="shared" si="0"/>
        <v>9</v>
      </c>
      <c r="G20" s="42">
        <v>20</v>
      </c>
      <c r="H20" s="42">
        <v>1</v>
      </c>
      <c r="I20" s="44">
        <f t="shared" si="1"/>
        <v>10</v>
      </c>
      <c r="J20" s="43">
        <f t="shared" si="2"/>
        <v>19</v>
      </c>
      <c r="K20" s="42">
        <v>32</v>
      </c>
      <c r="L20" s="42">
        <v>1</v>
      </c>
      <c r="M20" s="44">
        <f t="shared" si="3"/>
        <v>12</v>
      </c>
      <c r="N20" s="43">
        <f t="shared" si="4"/>
        <v>31</v>
      </c>
      <c r="O20" s="42">
        <v>41</v>
      </c>
      <c r="P20" s="42">
        <v>1</v>
      </c>
      <c r="Q20" s="44">
        <f t="shared" si="5"/>
        <v>9</v>
      </c>
      <c r="R20" s="43">
        <f t="shared" si="6"/>
        <v>40</v>
      </c>
      <c r="S20" s="42">
        <v>65</v>
      </c>
      <c r="T20" s="42">
        <v>1</v>
      </c>
      <c r="U20" s="44">
        <f t="shared" si="7"/>
        <v>24</v>
      </c>
      <c r="V20" s="43">
        <f t="shared" si="8"/>
        <v>64</v>
      </c>
      <c r="W20" s="42">
        <v>85</v>
      </c>
      <c r="X20" s="42">
        <v>1</v>
      </c>
      <c r="Y20" s="44">
        <f t="shared" si="9"/>
        <v>20</v>
      </c>
      <c r="Z20" s="43">
        <f t="shared" si="10"/>
        <v>84</v>
      </c>
      <c r="AA20" s="42">
        <v>99</v>
      </c>
      <c r="AB20" s="42">
        <v>3</v>
      </c>
      <c r="AC20" s="44">
        <f t="shared" si="11"/>
        <v>12</v>
      </c>
      <c r="AD20" s="43">
        <f t="shared" si="12"/>
        <v>96</v>
      </c>
      <c r="AE20" s="42">
        <v>113</v>
      </c>
      <c r="AF20" s="42">
        <v>3</v>
      </c>
      <c r="AG20" s="44">
        <f t="shared" si="13"/>
        <v>14</v>
      </c>
      <c r="AH20" s="43">
        <f t="shared" si="14"/>
        <v>110</v>
      </c>
      <c r="AI20" s="42">
        <v>124</v>
      </c>
      <c r="AJ20" s="42">
        <v>6</v>
      </c>
      <c r="AK20" s="44">
        <f t="shared" si="15"/>
        <v>8</v>
      </c>
      <c r="AL20" s="43">
        <f t="shared" si="16"/>
        <v>118</v>
      </c>
      <c r="AM20" s="42">
        <v>138</v>
      </c>
      <c r="AN20" s="42">
        <v>5</v>
      </c>
      <c r="AO20" s="44">
        <f t="shared" si="17"/>
        <v>15</v>
      </c>
      <c r="AP20" s="43">
        <f t="shared" si="18"/>
        <v>133</v>
      </c>
      <c r="AQ20" s="42">
        <v>149</v>
      </c>
      <c r="AR20" s="42">
        <v>7</v>
      </c>
      <c r="AS20" s="44">
        <f t="shared" si="19"/>
        <v>9</v>
      </c>
      <c r="AT20" s="43">
        <f t="shared" si="20"/>
        <v>142</v>
      </c>
      <c r="AU20" s="42">
        <v>162</v>
      </c>
      <c r="AV20" s="49">
        <v>9</v>
      </c>
      <c r="AW20" s="46">
        <f t="shared" si="21"/>
        <v>11</v>
      </c>
      <c r="AX20" s="47">
        <f t="shared" si="22"/>
        <v>153</v>
      </c>
    </row>
    <row r="21" spans="2:50" ht="13.5" customHeight="1">
      <c r="B21" s="40">
        <v>14</v>
      </c>
      <c r="C21" s="49" t="s">
        <v>18</v>
      </c>
      <c r="D21" s="42">
        <v>11</v>
      </c>
      <c r="E21" s="42"/>
      <c r="F21" s="44">
        <f t="shared" si="0"/>
        <v>11</v>
      </c>
      <c r="G21" s="42">
        <v>25</v>
      </c>
      <c r="H21" s="42"/>
      <c r="I21" s="44">
        <f t="shared" si="1"/>
        <v>14</v>
      </c>
      <c r="J21" s="43">
        <f t="shared" si="2"/>
        <v>25</v>
      </c>
      <c r="K21" s="42">
        <v>52</v>
      </c>
      <c r="L21" s="42"/>
      <c r="M21" s="44">
        <f t="shared" si="3"/>
        <v>27</v>
      </c>
      <c r="N21" s="43">
        <f t="shared" si="4"/>
        <v>52</v>
      </c>
      <c r="O21" s="42">
        <v>57</v>
      </c>
      <c r="P21" s="42"/>
      <c r="Q21" s="44">
        <f t="shared" si="5"/>
        <v>5</v>
      </c>
      <c r="R21" s="43">
        <f t="shared" si="6"/>
        <v>57</v>
      </c>
      <c r="S21" s="42">
        <v>76</v>
      </c>
      <c r="T21" s="42"/>
      <c r="U21" s="44">
        <f t="shared" si="7"/>
        <v>19</v>
      </c>
      <c r="V21" s="43">
        <f t="shared" si="8"/>
        <v>76</v>
      </c>
      <c r="W21" s="42">
        <v>94</v>
      </c>
      <c r="X21" s="42"/>
      <c r="Y21" s="44">
        <f t="shared" si="9"/>
        <v>18</v>
      </c>
      <c r="Z21" s="43">
        <f t="shared" si="10"/>
        <v>94</v>
      </c>
      <c r="AA21" s="42">
        <v>101</v>
      </c>
      <c r="AB21" s="42"/>
      <c r="AC21" s="44">
        <f t="shared" si="11"/>
        <v>7</v>
      </c>
      <c r="AD21" s="43">
        <f t="shared" si="12"/>
        <v>101</v>
      </c>
      <c r="AE21" s="42">
        <v>104</v>
      </c>
      <c r="AF21" s="42"/>
      <c r="AG21" s="44">
        <f t="shared" si="13"/>
        <v>3</v>
      </c>
      <c r="AH21" s="43">
        <f t="shared" si="14"/>
        <v>104</v>
      </c>
      <c r="AI21" s="42">
        <v>114</v>
      </c>
      <c r="AJ21" s="42"/>
      <c r="AK21" s="44">
        <f t="shared" si="15"/>
        <v>10</v>
      </c>
      <c r="AL21" s="43">
        <f t="shared" si="16"/>
        <v>114</v>
      </c>
      <c r="AM21" s="42">
        <v>118</v>
      </c>
      <c r="AN21" s="42"/>
      <c r="AO21" s="44">
        <f t="shared" si="17"/>
        <v>4</v>
      </c>
      <c r="AP21" s="43">
        <f t="shared" si="18"/>
        <v>118</v>
      </c>
      <c r="AQ21" s="42">
        <v>140</v>
      </c>
      <c r="AR21" s="42">
        <v>1</v>
      </c>
      <c r="AS21" s="44">
        <f t="shared" si="19"/>
        <v>21</v>
      </c>
      <c r="AT21" s="43">
        <f t="shared" si="20"/>
        <v>139</v>
      </c>
      <c r="AU21" s="42">
        <v>143</v>
      </c>
      <c r="AV21" s="49">
        <v>2</v>
      </c>
      <c r="AW21" s="46">
        <f t="shared" si="21"/>
        <v>2</v>
      </c>
      <c r="AX21" s="47">
        <f t="shared" si="22"/>
        <v>141</v>
      </c>
    </row>
    <row r="22" spans="2:50" ht="13.5" customHeight="1">
      <c r="B22" s="39">
        <v>15</v>
      </c>
      <c r="C22" s="49" t="s">
        <v>19</v>
      </c>
      <c r="D22" s="42">
        <v>13</v>
      </c>
      <c r="E22" s="42"/>
      <c r="F22" s="44">
        <f t="shared" si="0"/>
        <v>13</v>
      </c>
      <c r="G22" s="42">
        <v>26</v>
      </c>
      <c r="H22" s="42"/>
      <c r="I22" s="44">
        <f t="shared" si="1"/>
        <v>13</v>
      </c>
      <c r="J22" s="43">
        <f t="shared" si="2"/>
        <v>26</v>
      </c>
      <c r="K22" s="42">
        <v>37</v>
      </c>
      <c r="L22" s="42"/>
      <c r="M22" s="44">
        <f t="shared" si="3"/>
        <v>11</v>
      </c>
      <c r="N22" s="43">
        <f t="shared" si="4"/>
        <v>37</v>
      </c>
      <c r="O22" s="42">
        <v>48</v>
      </c>
      <c r="P22" s="42"/>
      <c r="Q22" s="44">
        <f t="shared" si="5"/>
        <v>11</v>
      </c>
      <c r="R22" s="43">
        <f t="shared" si="6"/>
        <v>48</v>
      </c>
      <c r="S22" s="42">
        <v>58</v>
      </c>
      <c r="T22" s="42"/>
      <c r="U22" s="44">
        <f t="shared" si="7"/>
        <v>10</v>
      </c>
      <c r="V22" s="43">
        <f t="shared" si="8"/>
        <v>58</v>
      </c>
      <c r="W22" s="42">
        <v>66</v>
      </c>
      <c r="X22" s="42"/>
      <c r="Y22" s="44">
        <f t="shared" si="9"/>
        <v>8</v>
      </c>
      <c r="Z22" s="43">
        <f t="shared" si="10"/>
        <v>66</v>
      </c>
      <c r="AA22" s="42">
        <v>85</v>
      </c>
      <c r="AB22" s="42"/>
      <c r="AC22" s="44">
        <f t="shared" si="11"/>
        <v>19</v>
      </c>
      <c r="AD22" s="43">
        <f t="shared" si="12"/>
        <v>85</v>
      </c>
      <c r="AE22" s="42">
        <v>94</v>
      </c>
      <c r="AF22" s="42"/>
      <c r="AG22" s="44">
        <f t="shared" si="13"/>
        <v>9</v>
      </c>
      <c r="AH22" s="43">
        <f t="shared" si="14"/>
        <v>94</v>
      </c>
      <c r="AI22" s="42">
        <v>109</v>
      </c>
      <c r="AJ22" s="42"/>
      <c r="AK22" s="44">
        <f t="shared" si="15"/>
        <v>15</v>
      </c>
      <c r="AL22" s="43">
        <f t="shared" si="16"/>
        <v>109</v>
      </c>
      <c r="AM22" s="42">
        <v>113</v>
      </c>
      <c r="AN22" s="42"/>
      <c r="AO22" s="44">
        <f t="shared" si="17"/>
        <v>4</v>
      </c>
      <c r="AP22" s="43">
        <f t="shared" si="18"/>
        <v>113</v>
      </c>
      <c r="AQ22" s="42">
        <v>121</v>
      </c>
      <c r="AR22" s="42"/>
      <c r="AS22" s="44">
        <f t="shared" si="19"/>
        <v>8</v>
      </c>
      <c r="AT22" s="43">
        <f t="shared" si="20"/>
        <v>121</v>
      </c>
      <c r="AU22" s="42">
        <v>129</v>
      </c>
      <c r="AV22" s="49"/>
      <c r="AW22" s="46">
        <f t="shared" si="21"/>
        <v>8</v>
      </c>
      <c r="AX22" s="47">
        <f t="shared" si="22"/>
        <v>129</v>
      </c>
    </row>
    <row r="23" spans="2:50" ht="13.5" customHeight="1">
      <c r="B23" s="40">
        <v>16</v>
      </c>
      <c r="C23" s="49" t="s">
        <v>20</v>
      </c>
      <c r="D23" s="42">
        <v>4</v>
      </c>
      <c r="E23" s="42"/>
      <c r="F23" s="44">
        <f t="shared" si="0"/>
        <v>4</v>
      </c>
      <c r="G23" s="42">
        <v>17</v>
      </c>
      <c r="H23" s="42">
        <v>4</v>
      </c>
      <c r="I23" s="44">
        <f t="shared" si="1"/>
        <v>9</v>
      </c>
      <c r="J23" s="43">
        <f t="shared" si="2"/>
        <v>13</v>
      </c>
      <c r="K23" s="42">
        <v>28</v>
      </c>
      <c r="L23" s="42">
        <v>4</v>
      </c>
      <c r="M23" s="44">
        <f t="shared" si="3"/>
        <v>11</v>
      </c>
      <c r="N23" s="43">
        <f t="shared" si="4"/>
        <v>24</v>
      </c>
      <c r="O23" s="42">
        <v>41</v>
      </c>
      <c r="P23" s="42">
        <v>5</v>
      </c>
      <c r="Q23" s="44">
        <f t="shared" si="5"/>
        <v>12</v>
      </c>
      <c r="R23" s="43">
        <f t="shared" si="6"/>
        <v>36</v>
      </c>
      <c r="S23" s="42">
        <v>52</v>
      </c>
      <c r="T23" s="42">
        <v>6</v>
      </c>
      <c r="U23" s="44">
        <f t="shared" si="7"/>
        <v>10</v>
      </c>
      <c r="V23" s="43">
        <f t="shared" si="8"/>
        <v>46</v>
      </c>
      <c r="W23" s="42">
        <v>57</v>
      </c>
      <c r="X23" s="42">
        <v>8</v>
      </c>
      <c r="Y23" s="44">
        <f t="shared" si="9"/>
        <v>3</v>
      </c>
      <c r="Z23" s="43">
        <f t="shared" si="10"/>
        <v>49</v>
      </c>
      <c r="AA23" s="42">
        <v>74</v>
      </c>
      <c r="AB23" s="42">
        <v>9</v>
      </c>
      <c r="AC23" s="44">
        <f t="shared" si="11"/>
        <v>16</v>
      </c>
      <c r="AD23" s="43">
        <f t="shared" si="12"/>
        <v>65</v>
      </c>
      <c r="AE23" s="42">
        <v>82</v>
      </c>
      <c r="AF23" s="42">
        <v>9</v>
      </c>
      <c r="AG23" s="44">
        <f t="shared" si="13"/>
        <v>8</v>
      </c>
      <c r="AH23" s="43">
        <f t="shared" si="14"/>
        <v>73</v>
      </c>
      <c r="AI23" s="42">
        <v>91</v>
      </c>
      <c r="AJ23" s="42">
        <v>10</v>
      </c>
      <c r="AK23" s="44">
        <f t="shared" si="15"/>
        <v>8</v>
      </c>
      <c r="AL23" s="43">
        <f t="shared" si="16"/>
        <v>81</v>
      </c>
      <c r="AM23" s="42">
        <v>102</v>
      </c>
      <c r="AN23" s="42">
        <v>11</v>
      </c>
      <c r="AO23" s="44">
        <f t="shared" si="17"/>
        <v>10</v>
      </c>
      <c r="AP23" s="43">
        <f t="shared" si="18"/>
        <v>91</v>
      </c>
      <c r="AQ23" s="42">
        <v>105</v>
      </c>
      <c r="AR23" s="42">
        <v>11</v>
      </c>
      <c r="AS23" s="44">
        <f t="shared" si="19"/>
        <v>3</v>
      </c>
      <c r="AT23" s="43">
        <f t="shared" si="20"/>
        <v>94</v>
      </c>
      <c r="AU23" s="42">
        <v>108</v>
      </c>
      <c r="AV23" s="49">
        <v>11</v>
      </c>
      <c r="AW23" s="46">
        <f t="shared" si="21"/>
        <v>3</v>
      </c>
      <c r="AX23" s="47">
        <f t="shared" si="22"/>
        <v>97</v>
      </c>
    </row>
    <row r="24" spans="2:50" ht="13.5" customHeight="1">
      <c r="B24" s="39">
        <v>17</v>
      </c>
      <c r="C24" s="49" t="s">
        <v>21</v>
      </c>
      <c r="D24" s="42">
        <v>3</v>
      </c>
      <c r="E24" s="42"/>
      <c r="F24" s="44">
        <f t="shared" si="0"/>
        <v>3</v>
      </c>
      <c r="G24" s="42">
        <v>4</v>
      </c>
      <c r="H24" s="42"/>
      <c r="I24" s="44">
        <f t="shared" si="1"/>
        <v>1</v>
      </c>
      <c r="J24" s="43">
        <f t="shared" si="2"/>
        <v>4</v>
      </c>
      <c r="K24" s="42">
        <v>5</v>
      </c>
      <c r="L24" s="42"/>
      <c r="M24" s="44">
        <f t="shared" si="3"/>
        <v>1</v>
      </c>
      <c r="N24" s="43">
        <f t="shared" si="4"/>
        <v>5</v>
      </c>
      <c r="O24" s="42">
        <v>8</v>
      </c>
      <c r="P24" s="42"/>
      <c r="Q24" s="44">
        <f t="shared" si="5"/>
        <v>3</v>
      </c>
      <c r="R24" s="43">
        <f t="shared" si="6"/>
        <v>8</v>
      </c>
      <c r="S24" s="42">
        <v>14</v>
      </c>
      <c r="T24" s="42"/>
      <c r="U24" s="44">
        <f t="shared" si="7"/>
        <v>6</v>
      </c>
      <c r="V24" s="43">
        <f t="shared" si="8"/>
        <v>14</v>
      </c>
      <c r="W24" s="42">
        <v>19</v>
      </c>
      <c r="X24" s="42"/>
      <c r="Y24" s="44">
        <f t="shared" si="9"/>
        <v>5</v>
      </c>
      <c r="Z24" s="43">
        <f t="shared" si="10"/>
        <v>19</v>
      </c>
      <c r="AA24" s="42">
        <v>26</v>
      </c>
      <c r="AB24" s="42">
        <v>2</v>
      </c>
      <c r="AC24" s="44">
        <f t="shared" si="11"/>
        <v>5</v>
      </c>
      <c r="AD24" s="43">
        <f t="shared" si="12"/>
        <v>24</v>
      </c>
      <c r="AE24" s="42">
        <v>29</v>
      </c>
      <c r="AF24" s="42">
        <v>3</v>
      </c>
      <c r="AG24" s="44">
        <f t="shared" si="13"/>
        <v>2</v>
      </c>
      <c r="AH24" s="43">
        <f t="shared" si="14"/>
        <v>26</v>
      </c>
      <c r="AI24" s="42">
        <v>32</v>
      </c>
      <c r="AJ24" s="42">
        <v>3</v>
      </c>
      <c r="AK24" s="44">
        <f t="shared" si="15"/>
        <v>3</v>
      </c>
      <c r="AL24" s="43">
        <f t="shared" si="16"/>
        <v>29</v>
      </c>
      <c r="AM24" s="42">
        <v>37</v>
      </c>
      <c r="AN24" s="42">
        <v>3</v>
      </c>
      <c r="AO24" s="44">
        <f t="shared" si="17"/>
        <v>5</v>
      </c>
      <c r="AP24" s="43">
        <f t="shared" si="18"/>
        <v>34</v>
      </c>
      <c r="AQ24" s="42">
        <v>40</v>
      </c>
      <c r="AR24" s="42">
        <v>3</v>
      </c>
      <c r="AS24" s="44">
        <f t="shared" si="19"/>
        <v>3</v>
      </c>
      <c r="AT24" s="43">
        <f t="shared" si="20"/>
        <v>37</v>
      </c>
      <c r="AU24" s="42">
        <v>44</v>
      </c>
      <c r="AV24" s="49">
        <v>4</v>
      </c>
      <c r="AW24" s="46">
        <f t="shared" si="21"/>
        <v>3</v>
      </c>
      <c r="AX24" s="47">
        <f t="shared" si="22"/>
        <v>40</v>
      </c>
    </row>
    <row r="25" spans="2:50" ht="13.5" customHeight="1">
      <c r="B25" s="40">
        <v>18</v>
      </c>
      <c r="C25" s="49" t="s">
        <v>22</v>
      </c>
      <c r="D25" s="42"/>
      <c r="E25" s="42"/>
      <c r="F25" s="44">
        <f t="shared" si="0"/>
        <v>0</v>
      </c>
      <c r="G25" s="42"/>
      <c r="H25" s="42"/>
      <c r="I25" s="44">
        <f t="shared" si="1"/>
        <v>0</v>
      </c>
      <c r="J25" s="43">
        <f t="shared" si="2"/>
        <v>0</v>
      </c>
      <c r="K25" s="42"/>
      <c r="L25" s="42"/>
      <c r="M25" s="44">
        <f t="shared" si="3"/>
        <v>0</v>
      </c>
      <c r="N25" s="43">
        <f t="shared" si="4"/>
        <v>0</v>
      </c>
      <c r="O25" s="42"/>
      <c r="P25" s="42"/>
      <c r="Q25" s="44">
        <f t="shared" si="5"/>
        <v>0</v>
      </c>
      <c r="R25" s="43">
        <f t="shared" si="6"/>
        <v>0</v>
      </c>
      <c r="S25" s="42"/>
      <c r="T25" s="42"/>
      <c r="U25" s="44">
        <f t="shared" si="7"/>
        <v>0</v>
      </c>
      <c r="V25" s="43">
        <f t="shared" si="8"/>
        <v>0</v>
      </c>
      <c r="W25" s="42"/>
      <c r="X25" s="42"/>
      <c r="Y25" s="44">
        <f t="shared" si="9"/>
        <v>0</v>
      </c>
      <c r="Z25" s="43">
        <f t="shared" si="10"/>
        <v>0</v>
      </c>
      <c r="AA25" s="42">
        <v>5</v>
      </c>
      <c r="AB25" s="42"/>
      <c r="AC25" s="44">
        <f t="shared" si="11"/>
        <v>5</v>
      </c>
      <c r="AD25" s="43">
        <f t="shared" si="12"/>
        <v>5</v>
      </c>
      <c r="AE25" s="42">
        <v>10</v>
      </c>
      <c r="AF25" s="42"/>
      <c r="AG25" s="44">
        <f t="shared" si="13"/>
        <v>5</v>
      </c>
      <c r="AH25" s="43">
        <f t="shared" si="14"/>
        <v>10</v>
      </c>
      <c r="AI25" s="42">
        <v>21</v>
      </c>
      <c r="AJ25" s="42"/>
      <c r="AK25" s="44">
        <f t="shared" si="15"/>
        <v>11</v>
      </c>
      <c r="AL25" s="43">
        <f t="shared" si="16"/>
        <v>21</v>
      </c>
      <c r="AM25" s="42">
        <v>28</v>
      </c>
      <c r="AN25" s="42"/>
      <c r="AO25" s="44">
        <f t="shared" si="17"/>
        <v>7</v>
      </c>
      <c r="AP25" s="43">
        <f t="shared" si="18"/>
        <v>28</v>
      </c>
      <c r="AQ25" s="42">
        <v>32</v>
      </c>
      <c r="AR25" s="42"/>
      <c r="AS25" s="44">
        <f t="shared" si="19"/>
        <v>4</v>
      </c>
      <c r="AT25" s="43">
        <f t="shared" si="20"/>
        <v>32</v>
      </c>
      <c r="AU25" s="42">
        <v>36</v>
      </c>
      <c r="AV25" s="49"/>
      <c r="AW25" s="46">
        <f t="shared" si="21"/>
        <v>4</v>
      </c>
      <c r="AX25" s="47">
        <f t="shared" si="22"/>
        <v>36</v>
      </c>
    </row>
    <row r="26" spans="2:50" ht="13.5" customHeight="1">
      <c r="B26" s="39">
        <v>19</v>
      </c>
      <c r="C26" s="49" t="s">
        <v>23</v>
      </c>
      <c r="D26" s="42">
        <v>1</v>
      </c>
      <c r="E26" s="42"/>
      <c r="F26" s="44">
        <f t="shared" si="0"/>
        <v>1</v>
      </c>
      <c r="G26" s="42">
        <v>3</v>
      </c>
      <c r="H26" s="42"/>
      <c r="I26" s="44">
        <f t="shared" si="1"/>
        <v>2</v>
      </c>
      <c r="J26" s="43">
        <f t="shared" si="2"/>
        <v>3</v>
      </c>
      <c r="K26" s="42">
        <v>3</v>
      </c>
      <c r="L26" s="42"/>
      <c r="M26" s="44">
        <f t="shared" si="3"/>
        <v>0</v>
      </c>
      <c r="N26" s="43">
        <f t="shared" si="4"/>
        <v>3</v>
      </c>
      <c r="O26" s="42">
        <v>4</v>
      </c>
      <c r="P26" s="42"/>
      <c r="Q26" s="44">
        <f t="shared" si="5"/>
        <v>1</v>
      </c>
      <c r="R26" s="43">
        <f t="shared" si="6"/>
        <v>4</v>
      </c>
      <c r="S26" s="42">
        <v>7</v>
      </c>
      <c r="T26" s="42">
        <v>1</v>
      </c>
      <c r="U26" s="44">
        <f t="shared" si="7"/>
        <v>2</v>
      </c>
      <c r="V26" s="43">
        <f t="shared" si="8"/>
        <v>6</v>
      </c>
      <c r="W26" s="42">
        <v>8</v>
      </c>
      <c r="X26" s="42">
        <v>1</v>
      </c>
      <c r="Y26" s="44">
        <f t="shared" si="9"/>
        <v>1</v>
      </c>
      <c r="Z26" s="43">
        <f t="shared" si="10"/>
        <v>7</v>
      </c>
      <c r="AA26" s="42">
        <v>9</v>
      </c>
      <c r="AB26" s="42">
        <v>1</v>
      </c>
      <c r="AC26" s="44">
        <f t="shared" si="11"/>
        <v>1</v>
      </c>
      <c r="AD26" s="43">
        <f t="shared" si="12"/>
        <v>8</v>
      </c>
      <c r="AE26" s="42">
        <v>18</v>
      </c>
      <c r="AF26" s="42">
        <v>1</v>
      </c>
      <c r="AG26" s="44">
        <f t="shared" si="13"/>
        <v>9</v>
      </c>
      <c r="AH26" s="43">
        <f t="shared" si="14"/>
        <v>17</v>
      </c>
      <c r="AI26" s="42">
        <v>19</v>
      </c>
      <c r="AJ26" s="42">
        <v>1</v>
      </c>
      <c r="AK26" s="44">
        <f t="shared" si="15"/>
        <v>1</v>
      </c>
      <c r="AL26" s="43">
        <f t="shared" si="16"/>
        <v>18</v>
      </c>
      <c r="AM26" s="42">
        <v>22</v>
      </c>
      <c r="AN26" s="42">
        <v>1</v>
      </c>
      <c r="AO26" s="44">
        <f t="shared" si="17"/>
        <v>3</v>
      </c>
      <c r="AP26" s="43">
        <f t="shared" si="18"/>
        <v>21</v>
      </c>
      <c r="AQ26" s="42">
        <v>23</v>
      </c>
      <c r="AR26" s="42">
        <v>1</v>
      </c>
      <c r="AS26" s="44">
        <f t="shared" si="19"/>
        <v>1</v>
      </c>
      <c r="AT26" s="43">
        <f t="shared" si="20"/>
        <v>22</v>
      </c>
      <c r="AU26" s="42">
        <v>24</v>
      </c>
      <c r="AV26" s="49">
        <v>1</v>
      </c>
      <c r="AW26" s="46">
        <f t="shared" si="21"/>
        <v>1</v>
      </c>
      <c r="AX26" s="47">
        <f t="shared" si="22"/>
        <v>23</v>
      </c>
    </row>
    <row r="27" spans="2:50" ht="13.5" customHeight="1">
      <c r="B27" s="40">
        <v>20</v>
      </c>
      <c r="C27" s="49" t="s">
        <v>24</v>
      </c>
      <c r="D27" s="42"/>
      <c r="E27" s="42"/>
      <c r="F27" s="44">
        <f t="shared" si="0"/>
        <v>0</v>
      </c>
      <c r="G27" s="42"/>
      <c r="H27" s="42"/>
      <c r="I27" s="44">
        <f t="shared" si="1"/>
        <v>0</v>
      </c>
      <c r="J27" s="43">
        <f t="shared" si="2"/>
        <v>0</v>
      </c>
      <c r="K27" s="42"/>
      <c r="L27" s="42"/>
      <c r="M27" s="44">
        <f t="shared" si="3"/>
        <v>0</v>
      </c>
      <c r="N27" s="43">
        <f t="shared" si="4"/>
        <v>0</v>
      </c>
      <c r="O27" s="42">
        <v>2</v>
      </c>
      <c r="P27" s="42"/>
      <c r="Q27" s="44">
        <f t="shared" si="5"/>
        <v>2</v>
      </c>
      <c r="R27" s="43">
        <f t="shared" si="6"/>
        <v>2</v>
      </c>
      <c r="S27" s="42">
        <v>4</v>
      </c>
      <c r="T27" s="42"/>
      <c r="U27" s="44">
        <f t="shared" si="7"/>
        <v>2</v>
      </c>
      <c r="V27" s="43">
        <f t="shared" si="8"/>
        <v>4</v>
      </c>
      <c r="W27" s="42">
        <v>5</v>
      </c>
      <c r="X27" s="42"/>
      <c r="Y27" s="44">
        <f t="shared" si="9"/>
        <v>1</v>
      </c>
      <c r="Z27" s="43">
        <f t="shared" si="10"/>
        <v>5</v>
      </c>
      <c r="AA27" s="42">
        <v>5</v>
      </c>
      <c r="AB27" s="42"/>
      <c r="AC27" s="44">
        <f t="shared" si="11"/>
        <v>0</v>
      </c>
      <c r="AD27" s="43">
        <f t="shared" si="12"/>
        <v>5</v>
      </c>
      <c r="AE27" s="42">
        <v>7</v>
      </c>
      <c r="AF27" s="42"/>
      <c r="AG27" s="44">
        <f t="shared" si="13"/>
        <v>2</v>
      </c>
      <c r="AH27" s="43">
        <f t="shared" si="14"/>
        <v>7</v>
      </c>
      <c r="AI27" s="42">
        <v>7</v>
      </c>
      <c r="AJ27" s="42"/>
      <c r="AK27" s="44">
        <f t="shared" si="15"/>
        <v>0</v>
      </c>
      <c r="AL27" s="43">
        <f t="shared" si="16"/>
        <v>7</v>
      </c>
      <c r="AM27" s="42">
        <v>7</v>
      </c>
      <c r="AN27" s="42"/>
      <c r="AO27" s="44">
        <f t="shared" si="17"/>
        <v>0</v>
      </c>
      <c r="AP27" s="43">
        <f t="shared" si="18"/>
        <v>7</v>
      </c>
      <c r="AQ27" s="42">
        <v>7</v>
      </c>
      <c r="AR27" s="42"/>
      <c r="AS27" s="44">
        <f t="shared" si="19"/>
        <v>0</v>
      </c>
      <c r="AT27" s="43">
        <f t="shared" si="20"/>
        <v>7</v>
      </c>
      <c r="AU27" s="42">
        <v>9</v>
      </c>
      <c r="AV27" s="49"/>
      <c r="AW27" s="46">
        <f t="shared" si="21"/>
        <v>2</v>
      </c>
      <c r="AX27" s="47">
        <f t="shared" si="22"/>
        <v>9</v>
      </c>
    </row>
    <row r="28" spans="2:50" ht="13.5" customHeight="1">
      <c r="B28" s="39">
        <v>21</v>
      </c>
      <c r="C28" s="49" t="s">
        <v>25</v>
      </c>
      <c r="D28" s="42"/>
      <c r="E28" s="42"/>
      <c r="F28" s="44">
        <f t="shared" si="0"/>
        <v>0</v>
      </c>
      <c r="G28" s="42"/>
      <c r="H28" s="42"/>
      <c r="I28" s="44">
        <f t="shared" si="1"/>
        <v>0</v>
      </c>
      <c r="J28" s="43">
        <f t="shared" si="2"/>
        <v>0</v>
      </c>
      <c r="K28" s="42"/>
      <c r="L28" s="42"/>
      <c r="M28" s="44">
        <f t="shared" si="3"/>
        <v>0</v>
      </c>
      <c r="N28" s="43">
        <f t="shared" si="4"/>
        <v>0</v>
      </c>
      <c r="O28" s="42"/>
      <c r="P28" s="42"/>
      <c r="Q28" s="44">
        <f t="shared" si="5"/>
        <v>0</v>
      </c>
      <c r="R28" s="43">
        <f t="shared" si="6"/>
        <v>0</v>
      </c>
      <c r="S28" s="42"/>
      <c r="T28" s="42"/>
      <c r="U28" s="44">
        <f t="shared" si="7"/>
        <v>0</v>
      </c>
      <c r="V28" s="43">
        <f t="shared" si="8"/>
        <v>0</v>
      </c>
      <c r="W28" s="42"/>
      <c r="X28" s="42"/>
      <c r="Y28" s="44">
        <f t="shared" si="9"/>
        <v>0</v>
      </c>
      <c r="Z28" s="43">
        <f t="shared" si="10"/>
        <v>0</v>
      </c>
      <c r="AA28" s="42"/>
      <c r="AB28" s="42"/>
      <c r="AC28" s="44">
        <f t="shared" si="11"/>
        <v>0</v>
      </c>
      <c r="AD28" s="43">
        <f t="shared" si="12"/>
        <v>0</v>
      </c>
      <c r="AE28" s="42"/>
      <c r="AF28" s="42"/>
      <c r="AG28" s="44">
        <f t="shared" si="13"/>
        <v>0</v>
      </c>
      <c r="AH28" s="43">
        <f t="shared" si="14"/>
        <v>0</v>
      </c>
      <c r="AI28" s="42"/>
      <c r="AJ28" s="42"/>
      <c r="AK28" s="44">
        <f t="shared" si="15"/>
        <v>0</v>
      </c>
      <c r="AL28" s="43">
        <f t="shared" si="16"/>
        <v>0</v>
      </c>
      <c r="AM28" s="42">
        <v>3</v>
      </c>
      <c r="AN28" s="42"/>
      <c r="AO28" s="44">
        <f t="shared" si="17"/>
        <v>3</v>
      </c>
      <c r="AP28" s="43">
        <f t="shared" si="18"/>
        <v>3</v>
      </c>
      <c r="AQ28" s="42">
        <v>5</v>
      </c>
      <c r="AR28" s="42"/>
      <c r="AS28" s="44">
        <f t="shared" si="19"/>
        <v>2</v>
      </c>
      <c r="AT28" s="43">
        <f t="shared" si="20"/>
        <v>5</v>
      </c>
      <c r="AU28" s="42">
        <v>8</v>
      </c>
      <c r="AV28" s="49"/>
      <c r="AW28" s="46">
        <f t="shared" si="21"/>
        <v>3</v>
      </c>
      <c r="AX28" s="47">
        <f t="shared" si="22"/>
        <v>8</v>
      </c>
    </row>
    <row r="29" spans="2:50" ht="13.5" customHeight="1">
      <c r="B29" s="40">
        <v>22</v>
      </c>
      <c r="C29" s="49" t="s">
        <v>26</v>
      </c>
      <c r="D29" s="42"/>
      <c r="E29" s="42"/>
      <c r="F29" s="44">
        <f t="shared" si="0"/>
        <v>0</v>
      </c>
      <c r="G29" s="42"/>
      <c r="H29" s="42"/>
      <c r="I29" s="44">
        <f t="shared" si="1"/>
        <v>0</v>
      </c>
      <c r="J29" s="43">
        <f t="shared" si="2"/>
        <v>0</v>
      </c>
      <c r="K29" s="42"/>
      <c r="L29" s="42"/>
      <c r="M29" s="44">
        <f t="shared" si="3"/>
        <v>0</v>
      </c>
      <c r="N29" s="43">
        <f t="shared" si="4"/>
        <v>0</v>
      </c>
      <c r="O29" s="42"/>
      <c r="P29" s="42"/>
      <c r="Q29" s="44">
        <f t="shared" si="5"/>
        <v>0</v>
      </c>
      <c r="R29" s="43">
        <f t="shared" si="6"/>
        <v>0</v>
      </c>
      <c r="S29" s="42"/>
      <c r="T29" s="42"/>
      <c r="U29" s="44">
        <f t="shared" si="7"/>
        <v>0</v>
      </c>
      <c r="V29" s="43">
        <f t="shared" si="8"/>
        <v>0</v>
      </c>
      <c r="W29" s="42"/>
      <c r="X29" s="42"/>
      <c r="Y29" s="44">
        <f t="shared" si="9"/>
        <v>0</v>
      </c>
      <c r="Z29" s="43">
        <f t="shared" si="10"/>
        <v>0</v>
      </c>
      <c r="AA29" s="42"/>
      <c r="AB29" s="42"/>
      <c r="AC29" s="44">
        <f t="shared" si="11"/>
        <v>0</v>
      </c>
      <c r="AD29" s="43">
        <f t="shared" si="12"/>
        <v>0</v>
      </c>
      <c r="AE29" s="42"/>
      <c r="AF29" s="42"/>
      <c r="AG29" s="44">
        <f t="shared" si="13"/>
        <v>0</v>
      </c>
      <c r="AH29" s="43">
        <f t="shared" si="14"/>
        <v>0</v>
      </c>
      <c r="AI29" s="42"/>
      <c r="AJ29" s="42"/>
      <c r="AK29" s="44">
        <f t="shared" si="15"/>
        <v>0</v>
      </c>
      <c r="AL29" s="43">
        <f t="shared" si="16"/>
        <v>0</v>
      </c>
      <c r="AM29" s="42"/>
      <c r="AN29" s="42"/>
      <c r="AO29" s="44">
        <f t="shared" si="17"/>
        <v>0</v>
      </c>
      <c r="AP29" s="43">
        <f t="shared" si="18"/>
        <v>0</v>
      </c>
      <c r="AQ29" s="42">
        <v>4</v>
      </c>
      <c r="AR29" s="42"/>
      <c r="AS29" s="44">
        <f t="shared" si="19"/>
        <v>4</v>
      </c>
      <c r="AT29" s="43">
        <f t="shared" si="20"/>
        <v>4</v>
      </c>
      <c r="AU29" s="42">
        <v>8</v>
      </c>
      <c r="AV29" s="49"/>
      <c r="AW29" s="46">
        <f t="shared" si="21"/>
        <v>4</v>
      </c>
      <c r="AX29" s="47">
        <f t="shared" si="22"/>
        <v>8</v>
      </c>
    </row>
    <row r="30" spans="2:50" ht="13.5" customHeight="1">
      <c r="B30" s="39">
        <v>23</v>
      </c>
      <c r="C30" s="49" t="s">
        <v>27</v>
      </c>
      <c r="D30" s="42"/>
      <c r="E30" s="42"/>
      <c r="F30" s="44">
        <f t="shared" si="0"/>
        <v>0</v>
      </c>
      <c r="G30" s="42">
        <v>2</v>
      </c>
      <c r="H30" s="42"/>
      <c r="I30" s="44">
        <f t="shared" si="1"/>
        <v>2</v>
      </c>
      <c r="J30" s="43">
        <f t="shared" si="2"/>
        <v>2</v>
      </c>
      <c r="K30" s="42">
        <v>4</v>
      </c>
      <c r="L30" s="42"/>
      <c r="M30" s="44">
        <f t="shared" si="3"/>
        <v>2</v>
      </c>
      <c r="N30" s="43">
        <f t="shared" si="4"/>
        <v>4</v>
      </c>
      <c r="O30" s="42">
        <v>4</v>
      </c>
      <c r="P30" s="42"/>
      <c r="Q30" s="44">
        <f t="shared" si="5"/>
        <v>0</v>
      </c>
      <c r="R30" s="43">
        <f t="shared" si="6"/>
        <v>4</v>
      </c>
      <c r="S30" s="42">
        <v>4</v>
      </c>
      <c r="T30" s="42"/>
      <c r="U30" s="44">
        <f t="shared" si="7"/>
        <v>0</v>
      </c>
      <c r="V30" s="43">
        <f t="shared" si="8"/>
        <v>4</v>
      </c>
      <c r="W30" s="42">
        <v>4</v>
      </c>
      <c r="X30" s="42"/>
      <c r="Y30" s="44">
        <f t="shared" si="9"/>
        <v>0</v>
      </c>
      <c r="Z30" s="43">
        <f t="shared" si="10"/>
        <v>4</v>
      </c>
      <c r="AA30" s="42">
        <v>5</v>
      </c>
      <c r="AB30" s="42"/>
      <c r="AC30" s="44">
        <f t="shared" si="11"/>
        <v>1</v>
      </c>
      <c r="AD30" s="43">
        <f t="shared" si="12"/>
        <v>5</v>
      </c>
      <c r="AE30" s="42">
        <v>5</v>
      </c>
      <c r="AF30" s="42"/>
      <c r="AG30" s="44">
        <f t="shared" si="13"/>
        <v>0</v>
      </c>
      <c r="AH30" s="43">
        <f t="shared" si="14"/>
        <v>5</v>
      </c>
      <c r="AI30" s="42">
        <v>5</v>
      </c>
      <c r="AJ30" s="42"/>
      <c r="AK30" s="44">
        <f t="shared" si="15"/>
        <v>0</v>
      </c>
      <c r="AL30" s="43">
        <f t="shared" si="16"/>
        <v>5</v>
      </c>
      <c r="AM30" s="42">
        <v>6</v>
      </c>
      <c r="AN30" s="42"/>
      <c r="AO30" s="44">
        <f t="shared" si="17"/>
        <v>1</v>
      </c>
      <c r="AP30" s="43">
        <f t="shared" si="18"/>
        <v>6</v>
      </c>
      <c r="AQ30" s="42">
        <v>7</v>
      </c>
      <c r="AR30" s="42"/>
      <c r="AS30" s="44">
        <f t="shared" si="19"/>
        <v>1</v>
      </c>
      <c r="AT30" s="43">
        <f t="shared" si="20"/>
        <v>7</v>
      </c>
      <c r="AU30" s="42">
        <v>7</v>
      </c>
      <c r="AV30" s="49"/>
      <c r="AW30" s="46">
        <f t="shared" si="21"/>
        <v>0</v>
      </c>
      <c r="AX30" s="47">
        <f t="shared" si="22"/>
        <v>7</v>
      </c>
    </row>
    <row r="31" spans="2:50" ht="13.5" customHeight="1">
      <c r="B31" s="40">
        <v>24</v>
      </c>
      <c r="C31" s="49" t="s">
        <v>28</v>
      </c>
      <c r="D31" s="42">
        <v>3</v>
      </c>
      <c r="E31" s="42"/>
      <c r="F31" s="44">
        <f t="shared" si="0"/>
        <v>3</v>
      </c>
      <c r="G31" s="42">
        <v>3</v>
      </c>
      <c r="H31" s="42"/>
      <c r="I31" s="44">
        <f t="shared" si="1"/>
        <v>0</v>
      </c>
      <c r="J31" s="43">
        <f t="shared" si="2"/>
        <v>3</v>
      </c>
      <c r="K31" s="42">
        <v>3</v>
      </c>
      <c r="L31" s="42"/>
      <c r="M31" s="44">
        <f t="shared" si="3"/>
        <v>0</v>
      </c>
      <c r="N31" s="43">
        <f t="shared" si="4"/>
        <v>3</v>
      </c>
      <c r="O31" s="42">
        <v>3</v>
      </c>
      <c r="P31" s="42"/>
      <c r="Q31" s="44">
        <f t="shared" si="5"/>
        <v>0</v>
      </c>
      <c r="R31" s="43">
        <f t="shared" si="6"/>
        <v>3</v>
      </c>
      <c r="S31" s="42">
        <v>3</v>
      </c>
      <c r="T31" s="42"/>
      <c r="U31" s="44">
        <f t="shared" si="7"/>
        <v>0</v>
      </c>
      <c r="V31" s="43">
        <f t="shared" si="8"/>
        <v>3</v>
      </c>
      <c r="W31" s="42">
        <v>3</v>
      </c>
      <c r="X31" s="42"/>
      <c r="Y31" s="44">
        <f t="shared" si="9"/>
        <v>0</v>
      </c>
      <c r="Z31" s="43">
        <f t="shared" si="10"/>
        <v>3</v>
      </c>
      <c r="AA31" s="42">
        <v>3</v>
      </c>
      <c r="AB31" s="42"/>
      <c r="AC31" s="44">
        <f t="shared" si="11"/>
        <v>0</v>
      </c>
      <c r="AD31" s="43">
        <f t="shared" si="12"/>
        <v>3</v>
      </c>
      <c r="AE31" s="42">
        <v>3</v>
      </c>
      <c r="AF31" s="42"/>
      <c r="AG31" s="44">
        <f t="shared" si="13"/>
        <v>0</v>
      </c>
      <c r="AH31" s="43">
        <f t="shared" si="14"/>
        <v>3</v>
      </c>
      <c r="AI31" s="42">
        <v>3</v>
      </c>
      <c r="AJ31" s="42"/>
      <c r="AK31" s="44">
        <f t="shared" si="15"/>
        <v>0</v>
      </c>
      <c r="AL31" s="43">
        <f t="shared" si="16"/>
        <v>3</v>
      </c>
      <c r="AM31" s="42">
        <v>3</v>
      </c>
      <c r="AN31" s="42"/>
      <c r="AO31" s="44">
        <f t="shared" si="17"/>
        <v>0</v>
      </c>
      <c r="AP31" s="43">
        <f t="shared" si="18"/>
        <v>3</v>
      </c>
      <c r="AQ31" s="42">
        <v>3</v>
      </c>
      <c r="AR31" s="42"/>
      <c r="AS31" s="44">
        <f t="shared" si="19"/>
        <v>0</v>
      </c>
      <c r="AT31" s="43">
        <f t="shared" si="20"/>
        <v>3</v>
      </c>
      <c r="AU31" s="42">
        <v>3</v>
      </c>
      <c r="AV31" s="49"/>
      <c r="AW31" s="46">
        <f t="shared" si="21"/>
        <v>0</v>
      </c>
      <c r="AX31" s="47">
        <f t="shared" si="22"/>
        <v>3</v>
      </c>
    </row>
    <row r="32" spans="2:50" ht="13.5" customHeight="1">
      <c r="B32" s="39">
        <v>25</v>
      </c>
      <c r="C32" s="49" t="s">
        <v>30</v>
      </c>
      <c r="D32" s="42"/>
      <c r="E32" s="42"/>
      <c r="F32" s="44">
        <f t="shared" si="0"/>
        <v>0</v>
      </c>
      <c r="G32" s="42"/>
      <c r="H32" s="42"/>
      <c r="I32" s="44">
        <f t="shared" si="1"/>
        <v>0</v>
      </c>
      <c r="J32" s="43">
        <f t="shared" si="2"/>
        <v>0</v>
      </c>
      <c r="K32" s="42">
        <v>2</v>
      </c>
      <c r="L32" s="42"/>
      <c r="M32" s="44">
        <f t="shared" si="3"/>
        <v>2</v>
      </c>
      <c r="N32" s="43">
        <f t="shared" si="4"/>
        <v>2</v>
      </c>
      <c r="O32" s="42">
        <v>2</v>
      </c>
      <c r="P32" s="42"/>
      <c r="Q32" s="44">
        <f t="shared" si="5"/>
        <v>0</v>
      </c>
      <c r="R32" s="43">
        <f t="shared" si="6"/>
        <v>2</v>
      </c>
      <c r="S32" s="42">
        <v>2</v>
      </c>
      <c r="T32" s="42"/>
      <c r="U32" s="44">
        <f t="shared" si="7"/>
        <v>0</v>
      </c>
      <c r="V32" s="43">
        <f t="shared" si="8"/>
        <v>2</v>
      </c>
      <c r="W32" s="42">
        <v>2</v>
      </c>
      <c r="X32" s="42"/>
      <c r="Y32" s="44">
        <f t="shared" si="9"/>
        <v>0</v>
      </c>
      <c r="Z32" s="43">
        <f t="shared" si="10"/>
        <v>2</v>
      </c>
      <c r="AA32" s="42">
        <v>2</v>
      </c>
      <c r="AB32" s="42"/>
      <c r="AC32" s="44">
        <f t="shared" si="11"/>
        <v>0</v>
      </c>
      <c r="AD32" s="43">
        <f t="shared" si="12"/>
        <v>2</v>
      </c>
      <c r="AE32" s="42">
        <v>2</v>
      </c>
      <c r="AF32" s="42"/>
      <c r="AG32" s="44">
        <f t="shared" si="13"/>
        <v>0</v>
      </c>
      <c r="AH32" s="43">
        <f t="shared" si="14"/>
        <v>2</v>
      </c>
      <c r="AI32" s="42">
        <v>2</v>
      </c>
      <c r="AJ32" s="42"/>
      <c r="AK32" s="44">
        <f t="shared" si="15"/>
        <v>0</v>
      </c>
      <c r="AL32" s="43">
        <f t="shared" si="16"/>
        <v>2</v>
      </c>
      <c r="AM32" s="42">
        <v>2</v>
      </c>
      <c r="AN32" s="42"/>
      <c r="AO32" s="44">
        <f t="shared" si="17"/>
        <v>0</v>
      </c>
      <c r="AP32" s="43">
        <f t="shared" si="18"/>
        <v>2</v>
      </c>
      <c r="AQ32" s="42">
        <v>2</v>
      </c>
      <c r="AR32" s="42"/>
      <c r="AS32" s="44">
        <f t="shared" si="19"/>
        <v>0</v>
      </c>
      <c r="AT32" s="43">
        <f t="shared" si="20"/>
        <v>2</v>
      </c>
      <c r="AU32" s="42">
        <v>2</v>
      </c>
      <c r="AV32" s="49"/>
      <c r="AW32" s="46">
        <f t="shared" si="21"/>
        <v>0</v>
      </c>
      <c r="AX32" s="47">
        <f t="shared" si="22"/>
        <v>2</v>
      </c>
    </row>
    <row r="33" spans="2:50" ht="13.5" customHeight="1">
      <c r="B33" s="40">
        <v>26</v>
      </c>
      <c r="C33" s="49" t="s">
        <v>31</v>
      </c>
      <c r="D33" s="42"/>
      <c r="E33" s="42"/>
      <c r="F33" s="44">
        <f t="shared" si="0"/>
        <v>0</v>
      </c>
      <c r="G33" s="42"/>
      <c r="H33" s="42"/>
      <c r="I33" s="44">
        <f t="shared" si="1"/>
        <v>0</v>
      </c>
      <c r="J33" s="43">
        <f t="shared" si="2"/>
        <v>0</v>
      </c>
      <c r="K33" s="42"/>
      <c r="L33" s="42"/>
      <c r="M33" s="44">
        <f t="shared" si="3"/>
        <v>0</v>
      </c>
      <c r="N33" s="43">
        <f t="shared" si="4"/>
        <v>0</v>
      </c>
      <c r="O33" s="42"/>
      <c r="P33" s="42"/>
      <c r="Q33" s="44">
        <f t="shared" si="5"/>
        <v>0</v>
      </c>
      <c r="R33" s="43">
        <f t="shared" si="6"/>
        <v>0</v>
      </c>
      <c r="S33" s="42"/>
      <c r="T33" s="42"/>
      <c r="U33" s="44">
        <f t="shared" si="7"/>
        <v>0</v>
      </c>
      <c r="V33" s="43">
        <f t="shared" si="8"/>
        <v>0</v>
      </c>
      <c r="W33" s="42"/>
      <c r="X33" s="42"/>
      <c r="Y33" s="44">
        <f t="shared" si="9"/>
        <v>0</v>
      </c>
      <c r="Z33" s="43">
        <f t="shared" si="10"/>
        <v>0</v>
      </c>
      <c r="AA33" s="42"/>
      <c r="AB33" s="42"/>
      <c r="AC33" s="44">
        <f t="shared" si="11"/>
        <v>0</v>
      </c>
      <c r="AD33" s="43">
        <f t="shared" si="12"/>
        <v>0</v>
      </c>
      <c r="AE33" s="42"/>
      <c r="AF33" s="42"/>
      <c r="AG33" s="44">
        <f t="shared" si="13"/>
        <v>0</v>
      </c>
      <c r="AH33" s="43">
        <f t="shared" si="14"/>
        <v>0</v>
      </c>
      <c r="AI33" s="42"/>
      <c r="AJ33" s="42"/>
      <c r="AK33" s="44">
        <f t="shared" si="15"/>
        <v>0</v>
      </c>
      <c r="AL33" s="43">
        <f t="shared" si="16"/>
        <v>0</v>
      </c>
      <c r="AM33" s="42"/>
      <c r="AN33" s="42"/>
      <c r="AO33" s="44">
        <f t="shared" si="17"/>
        <v>0</v>
      </c>
      <c r="AP33" s="43">
        <f t="shared" si="18"/>
        <v>0</v>
      </c>
      <c r="AQ33" s="42"/>
      <c r="AR33" s="42"/>
      <c r="AS33" s="44">
        <f t="shared" si="19"/>
        <v>0</v>
      </c>
      <c r="AT33" s="43">
        <f t="shared" si="20"/>
        <v>0</v>
      </c>
      <c r="AU33" s="42">
        <v>1</v>
      </c>
      <c r="AV33" s="49"/>
      <c r="AW33" s="46">
        <f t="shared" si="21"/>
        <v>1</v>
      </c>
      <c r="AX33" s="47">
        <f t="shared" si="22"/>
        <v>1</v>
      </c>
    </row>
    <row r="34" spans="2:50" ht="13.5" customHeight="1">
      <c r="B34" s="39">
        <v>27</v>
      </c>
      <c r="C34" s="49" t="s">
        <v>32</v>
      </c>
      <c r="D34" s="42"/>
      <c r="E34" s="42"/>
      <c r="F34" s="44">
        <f t="shared" si="0"/>
        <v>0</v>
      </c>
      <c r="G34" s="42"/>
      <c r="H34" s="42"/>
      <c r="I34" s="44">
        <f t="shared" si="1"/>
        <v>0</v>
      </c>
      <c r="J34" s="43">
        <f t="shared" si="2"/>
        <v>0</v>
      </c>
      <c r="K34" s="42"/>
      <c r="L34" s="42"/>
      <c r="M34" s="44">
        <f t="shared" si="3"/>
        <v>0</v>
      </c>
      <c r="N34" s="43">
        <f t="shared" si="4"/>
        <v>0</v>
      </c>
      <c r="O34" s="42"/>
      <c r="P34" s="42"/>
      <c r="Q34" s="44">
        <f t="shared" si="5"/>
        <v>0</v>
      </c>
      <c r="R34" s="43">
        <f t="shared" si="6"/>
        <v>0</v>
      </c>
      <c r="S34" s="42"/>
      <c r="T34" s="42"/>
      <c r="U34" s="44">
        <f t="shared" si="7"/>
        <v>0</v>
      </c>
      <c r="V34" s="43">
        <f t="shared" si="8"/>
        <v>0</v>
      </c>
      <c r="W34" s="42"/>
      <c r="X34" s="42"/>
      <c r="Y34" s="44">
        <f t="shared" si="9"/>
        <v>0</v>
      </c>
      <c r="Z34" s="43">
        <f t="shared" si="10"/>
        <v>0</v>
      </c>
      <c r="AA34" s="42"/>
      <c r="AB34" s="42"/>
      <c r="AC34" s="44">
        <f t="shared" si="11"/>
        <v>0</v>
      </c>
      <c r="AD34" s="43">
        <f t="shared" si="12"/>
        <v>0</v>
      </c>
      <c r="AE34" s="42">
        <v>1</v>
      </c>
      <c r="AF34" s="42"/>
      <c r="AG34" s="44">
        <f t="shared" si="13"/>
        <v>1</v>
      </c>
      <c r="AH34" s="43">
        <f t="shared" si="14"/>
        <v>1</v>
      </c>
      <c r="AI34" s="42">
        <v>1</v>
      </c>
      <c r="AJ34" s="42"/>
      <c r="AK34" s="44">
        <f t="shared" si="15"/>
        <v>0</v>
      </c>
      <c r="AL34" s="43">
        <f t="shared" si="16"/>
        <v>1</v>
      </c>
      <c r="AM34" s="42">
        <v>1</v>
      </c>
      <c r="AN34" s="42"/>
      <c r="AO34" s="44">
        <f t="shared" si="17"/>
        <v>0</v>
      </c>
      <c r="AP34" s="43">
        <f t="shared" si="18"/>
        <v>1</v>
      </c>
      <c r="AQ34" s="42">
        <v>1</v>
      </c>
      <c r="AR34" s="42"/>
      <c r="AS34" s="44">
        <f t="shared" si="19"/>
        <v>0</v>
      </c>
      <c r="AT34" s="43">
        <f t="shared" si="20"/>
        <v>1</v>
      </c>
      <c r="AU34" s="42">
        <v>1</v>
      </c>
      <c r="AV34" s="49"/>
      <c r="AW34" s="46">
        <f t="shared" si="21"/>
        <v>0</v>
      </c>
      <c r="AX34" s="47">
        <f t="shared" si="22"/>
        <v>1</v>
      </c>
    </row>
    <row r="35" spans="2:50" ht="13.5" customHeight="1">
      <c r="B35" s="40">
        <v>28</v>
      </c>
      <c r="C35" s="49" t="s">
        <v>33</v>
      </c>
      <c r="D35" s="42"/>
      <c r="E35" s="42"/>
      <c r="F35" s="44">
        <f t="shared" si="0"/>
        <v>0</v>
      </c>
      <c r="G35" s="42"/>
      <c r="H35" s="42"/>
      <c r="I35" s="44">
        <f t="shared" si="1"/>
        <v>0</v>
      </c>
      <c r="J35" s="43">
        <f t="shared" si="2"/>
        <v>0</v>
      </c>
      <c r="K35" s="42"/>
      <c r="L35" s="42"/>
      <c r="M35" s="44">
        <f t="shared" si="3"/>
        <v>0</v>
      </c>
      <c r="N35" s="43">
        <f t="shared" si="4"/>
        <v>0</v>
      </c>
      <c r="O35" s="42"/>
      <c r="P35" s="42"/>
      <c r="Q35" s="44">
        <f t="shared" si="5"/>
        <v>0</v>
      </c>
      <c r="R35" s="43">
        <f t="shared" si="6"/>
        <v>0</v>
      </c>
      <c r="S35" s="42"/>
      <c r="T35" s="42"/>
      <c r="U35" s="44">
        <f t="shared" si="7"/>
        <v>0</v>
      </c>
      <c r="V35" s="43">
        <f t="shared" si="8"/>
        <v>0</v>
      </c>
      <c r="W35" s="42"/>
      <c r="X35" s="42"/>
      <c r="Y35" s="44">
        <f t="shared" si="9"/>
        <v>0</v>
      </c>
      <c r="Z35" s="43">
        <f t="shared" si="10"/>
        <v>0</v>
      </c>
      <c r="AA35" s="42"/>
      <c r="AB35" s="42"/>
      <c r="AC35" s="44">
        <f t="shared" si="11"/>
        <v>0</v>
      </c>
      <c r="AD35" s="43">
        <f t="shared" si="12"/>
        <v>0</v>
      </c>
      <c r="AE35" s="42"/>
      <c r="AF35" s="42"/>
      <c r="AG35" s="44">
        <f t="shared" si="13"/>
        <v>0</v>
      </c>
      <c r="AH35" s="43">
        <f t="shared" si="14"/>
        <v>0</v>
      </c>
      <c r="AI35" s="42">
        <v>1</v>
      </c>
      <c r="AJ35" s="42"/>
      <c r="AK35" s="44">
        <f t="shared" si="15"/>
        <v>1</v>
      </c>
      <c r="AL35" s="43">
        <f t="shared" si="16"/>
        <v>1</v>
      </c>
      <c r="AM35" s="42">
        <v>1</v>
      </c>
      <c r="AN35" s="42"/>
      <c r="AO35" s="44">
        <f t="shared" si="17"/>
        <v>0</v>
      </c>
      <c r="AP35" s="43">
        <f t="shared" si="18"/>
        <v>1</v>
      </c>
      <c r="AQ35" s="42">
        <v>1</v>
      </c>
      <c r="AR35" s="42"/>
      <c r="AS35" s="44">
        <f t="shared" si="19"/>
        <v>0</v>
      </c>
      <c r="AT35" s="43">
        <f t="shared" si="20"/>
        <v>1</v>
      </c>
      <c r="AU35" s="42">
        <v>1</v>
      </c>
      <c r="AV35" s="49"/>
      <c r="AW35" s="46">
        <f t="shared" si="21"/>
        <v>0</v>
      </c>
      <c r="AX35" s="47">
        <f t="shared" si="22"/>
        <v>1</v>
      </c>
    </row>
    <row r="36" spans="2:50" ht="13.5" customHeight="1">
      <c r="B36" s="39">
        <v>29</v>
      </c>
      <c r="C36" s="49" t="s">
        <v>34</v>
      </c>
      <c r="D36" s="42"/>
      <c r="E36" s="42"/>
      <c r="F36" s="44">
        <f t="shared" si="0"/>
        <v>0</v>
      </c>
      <c r="G36" s="42"/>
      <c r="H36" s="42"/>
      <c r="I36" s="44">
        <f t="shared" si="1"/>
        <v>0</v>
      </c>
      <c r="J36" s="43">
        <f t="shared" si="2"/>
        <v>0</v>
      </c>
      <c r="K36" s="42"/>
      <c r="L36" s="42"/>
      <c r="M36" s="44">
        <f t="shared" si="3"/>
        <v>0</v>
      </c>
      <c r="N36" s="43">
        <f t="shared" si="4"/>
        <v>0</v>
      </c>
      <c r="O36" s="42"/>
      <c r="P36" s="42"/>
      <c r="Q36" s="44">
        <f t="shared" si="5"/>
        <v>0</v>
      </c>
      <c r="R36" s="43">
        <f t="shared" si="6"/>
        <v>0</v>
      </c>
      <c r="S36" s="42"/>
      <c r="T36" s="42"/>
      <c r="U36" s="44">
        <f t="shared" si="7"/>
        <v>0</v>
      </c>
      <c r="V36" s="43">
        <f t="shared" si="8"/>
        <v>0</v>
      </c>
      <c r="W36" s="42"/>
      <c r="X36" s="42"/>
      <c r="Y36" s="44">
        <f t="shared" si="9"/>
        <v>0</v>
      </c>
      <c r="Z36" s="43">
        <f t="shared" si="10"/>
        <v>0</v>
      </c>
      <c r="AA36" s="42"/>
      <c r="AB36" s="42"/>
      <c r="AC36" s="44">
        <f t="shared" si="11"/>
        <v>0</v>
      </c>
      <c r="AD36" s="43">
        <f t="shared" si="12"/>
        <v>0</v>
      </c>
      <c r="AE36" s="42"/>
      <c r="AF36" s="42"/>
      <c r="AG36" s="44">
        <f t="shared" si="13"/>
        <v>0</v>
      </c>
      <c r="AH36" s="43">
        <f t="shared" si="14"/>
        <v>0</v>
      </c>
      <c r="AI36" s="42"/>
      <c r="AJ36" s="42"/>
      <c r="AK36" s="44">
        <f t="shared" si="15"/>
        <v>0</v>
      </c>
      <c r="AL36" s="43">
        <f t="shared" si="16"/>
        <v>0</v>
      </c>
      <c r="AM36" s="42"/>
      <c r="AN36" s="42"/>
      <c r="AO36" s="44">
        <f t="shared" si="17"/>
        <v>0</v>
      </c>
      <c r="AP36" s="43">
        <f t="shared" si="18"/>
        <v>0</v>
      </c>
      <c r="AQ36" s="42"/>
      <c r="AR36" s="42"/>
      <c r="AS36" s="44">
        <f t="shared" si="19"/>
        <v>0</v>
      </c>
      <c r="AT36" s="43">
        <f t="shared" si="20"/>
        <v>0</v>
      </c>
      <c r="AU36" s="42">
        <v>1</v>
      </c>
      <c r="AV36" s="49"/>
      <c r="AW36" s="46">
        <f t="shared" si="21"/>
        <v>1</v>
      </c>
      <c r="AX36" s="47">
        <f t="shared" si="22"/>
        <v>1</v>
      </c>
    </row>
    <row r="37" spans="2:50" ht="13.5" customHeight="1">
      <c r="B37" s="40">
        <v>30</v>
      </c>
      <c r="C37" s="49" t="s">
        <v>29</v>
      </c>
      <c r="D37" s="42"/>
      <c r="E37" s="42"/>
      <c r="F37" s="44">
        <f t="shared" si="0"/>
        <v>0</v>
      </c>
      <c r="G37" s="42"/>
      <c r="H37" s="42"/>
      <c r="I37" s="44">
        <f t="shared" si="1"/>
        <v>0</v>
      </c>
      <c r="J37" s="43">
        <f t="shared" si="2"/>
        <v>0</v>
      </c>
      <c r="K37" s="42">
        <v>2</v>
      </c>
      <c r="L37" s="42">
        <v>1</v>
      </c>
      <c r="M37" s="44">
        <f t="shared" si="3"/>
        <v>1</v>
      </c>
      <c r="N37" s="43">
        <f t="shared" si="4"/>
        <v>1</v>
      </c>
      <c r="O37" s="42">
        <v>2</v>
      </c>
      <c r="P37" s="42">
        <v>1</v>
      </c>
      <c r="Q37" s="44">
        <f t="shared" si="5"/>
        <v>0</v>
      </c>
      <c r="R37" s="43">
        <f t="shared" si="6"/>
        <v>1</v>
      </c>
      <c r="S37" s="42">
        <v>2</v>
      </c>
      <c r="T37" s="42">
        <v>1</v>
      </c>
      <c r="U37" s="44">
        <f t="shared" si="7"/>
        <v>0</v>
      </c>
      <c r="V37" s="43">
        <f t="shared" si="8"/>
        <v>1</v>
      </c>
      <c r="W37" s="42">
        <v>2</v>
      </c>
      <c r="X37" s="42">
        <v>1</v>
      </c>
      <c r="Y37" s="44">
        <f t="shared" si="9"/>
        <v>0</v>
      </c>
      <c r="Z37" s="43">
        <f t="shared" si="10"/>
        <v>1</v>
      </c>
      <c r="AA37" s="42">
        <v>2</v>
      </c>
      <c r="AB37" s="42">
        <v>1</v>
      </c>
      <c r="AC37" s="44">
        <f t="shared" si="11"/>
        <v>0</v>
      </c>
      <c r="AD37" s="43">
        <f t="shared" si="12"/>
        <v>1</v>
      </c>
      <c r="AE37" s="42">
        <v>2</v>
      </c>
      <c r="AF37" s="42">
        <v>1</v>
      </c>
      <c r="AG37" s="44">
        <f t="shared" si="13"/>
        <v>0</v>
      </c>
      <c r="AH37" s="43">
        <f t="shared" si="14"/>
        <v>1</v>
      </c>
      <c r="AI37" s="42">
        <v>2</v>
      </c>
      <c r="AJ37" s="42">
        <v>1</v>
      </c>
      <c r="AK37" s="44">
        <f t="shared" si="15"/>
        <v>0</v>
      </c>
      <c r="AL37" s="43">
        <f t="shared" si="16"/>
        <v>1</v>
      </c>
      <c r="AM37" s="42">
        <v>2</v>
      </c>
      <c r="AN37" s="42">
        <v>1</v>
      </c>
      <c r="AO37" s="44">
        <f t="shared" si="17"/>
        <v>0</v>
      </c>
      <c r="AP37" s="43">
        <f t="shared" si="18"/>
        <v>1</v>
      </c>
      <c r="AQ37" s="42">
        <v>2</v>
      </c>
      <c r="AR37" s="42">
        <v>1</v>
      </c>
      <c r="AS37" s="44">
        <f t="shared" si="19"/>
        <v>0</v>
      </c>
      <c r="AT37" s="43">
        <f t="shared" si="20"/>
        <v>1</v>
      </c>
      <c r="AU37" s="42">
        <v>2</v>
      </c>
      <c r="AV37" s="49">
        <v>1</v>
      </c>
      <c r="AW37" s="46">
        <f t="shared" si="21"/>
        <v>0</v>
      </c>
      <c r="AX37" s="47">
        <f t="shared" si="22"/>
        <v>1</v>
      </c>
    </row>
    <row r="38" spans="2:50" ht="13.5" customHeight="1">
      <c r="B38" s="39">
        <v>31</v>
      </c>
      <c r="C38" s="49" t="s">
        <v>35</v>
      </c>
      <c r="D38" s="42"/>
      <c r="E38" s="42"/>
      <c r="F38" s="44">
        <f t="shared" si="0"/>
        <v>0</v>
      </c>
      <c r="G38" s="42"/>
      <c r="H38" s="42"/>
      <c r="I38" s="44">
        <f t="shared" si="1"/>
        <v>0</v>
      </c>
      <c r="J38" s="43">
        <f t="shared" si="2"/>
        <v>0</v>
      </c>
      <c r="K38" s="42"/>
      <c r="L38" s="42"/>
      <c r="M38" s="44">
        <f t="shared" si="3"/>
        <v>0</v>
      </c>
      <c r="N38" s="43">
        <f t="shared" si="4"/>
        <v>0</v>
      </c>
      <c r="O38" s="42"/>
      <c r="P38" s="42"/>
      <c r="Q38" s="44">
        <f t="shared" si="5"/>
        <v>0</v>
      </c>
      <c r="R38" s="43">
        <f t="shared" si="6"/>
        <v>0</v>
      </c>
      <c r="S38" s="42"/>
      <c r="T38" s="42"/>
      <c r="U38" s="44">
        <f t="shared" si="7"/>
        <v>0</v>
      </c>
      <c r="V38" s="43">
        <f t="shared" si="8"/>
        <v>0</v>
      </c>
      <c r="W38" s="42"/>
      <c r="X38" s="42"/>
      <c r="Y38" s="44">
        <f t="shared" si="9"/>
        <v>0</v>
      </c>
      <c r="Z38" s="43">
        <f t="shared" si="10"/>
        <v>0</v>
      </c>
      <c r="AA38" s="42"/>
      <c r="AB38" s="42"/>
      <c r="AC38" s="44">
        <f t="shared" si="11"/>
        <v>0</v>
      </c>
      <c r="AD38" s="43">
        <f t="shared" si="12"/>
        <v>0</v>
      </c>
      <c r="AE38" s="42"/>
      <c r="AF38" s="42"/>
      <c r="AG38" s="44">
        <f t="shared" si="13"/>
        <v>0</v>
      </c>
      <c r="AH38" s="43">
        <f t="shared" si="14"/>
        <v>0</v>
      </c>
      <c r="AI38" s="42"/>
      <c r="AJ38" s="42"/>
      <c r="AK38" s="44">
        <f t="shared" si="15"/>
        <v>0</v>
      </c>
      <c r="AL38" s="43">
        <f t="shared" si="16"/>
        <v>0</v>
      </c>
      <c r="AM38" s="42"/>
      <c r="AN38" s="42"/>
      <c r="AO38" s="44">
        <f t="shared" si="17"/>
        <v>0</v>
      </c>
      <c r="AP38" s="43">
        <f t="shared" si="18"/>
        <v>0</v>
      </c>
      <c r="AQ38" s="42">
        <v>1</v>
      </c>
      <c r="AR38" s="42"/>
      <c r="AS38" s="44">
        <f t="shared" si="19"/>
        <v>1</v>
      </c>
      <c r="AT38" s="43">
        <f t="shared" si="20"/>
        <v>1</v>
      </c>
      <c r="AU38" s="42">
        <v>1</v>
      </c>
      <c r="AV38" s="49"/>
      <c r="AW38" s="46">
        <f t="shared" si="21"/>
        <v>0</v>
      </c>
      <c r="AX38" s="47">
        <f t="shared" si="22"/>
        <v>1</v>
      </c>
    </row>
    <row r="39" spans="2:50" ht="13.5" customHeight="1">
      <c r="B39" s="40">
        <v>32</v>
      </c>
      <c r="C39" s="49" t="s">
        <v>36</v>
      </c>
      <c r="D39" s="42"/>
      <c r="E39" s="42"/>
      <c r="F39" s="44">
        <f t="shared" si="0"/>
        <v>0</v>
      </c>
      <c r="G39" s="42"/>
      <c r="H39" s="42"/>
      <c r="I39" s="44">
        <f t="shared" si="1"/>
        <v>0</v>
      </c>
      <c r="J39" s="43">
        <f t="shared" si="2"/>
        <v>0</v>
      </c>
      <c r="K39" s="42"/>
      <c r="L39" s="42"/>
      <c r="M39" s="44">
        <f t="shared" si="3"/>
        <v>0</v>
      </c>
      <c r="N39" s="43">
        <f t="shared" si="4"/>
        <v>0</v>
      </c>
      <c r="O39" s="42"/>
      <c r="P39" s="42"/>
      <c r="Q39" s="44">
        <f t="shared" si="5"/>
        <v>0</v>
      </c>
      <c r="R39" s="43">
        <f t="shared" si="6"/>
        <v>0</v>
      </c>
      <c r="S39" s="42"/>
      <c r="T39" s="42"/>
      <c r="U39" s="44">
        <f t="shared" si="7"/>
        <v>0</v>
      </c>
      <c r="V39" s="43">
        <f t="shared" si="8"/>
        <v>0</v>
      </c>
      <c r="W39" s="42"/>
      <c r="X39" s="42"/>
      <c r="Y39" s="44">
        <f t="shared" si="9"/>
        <v>0</v>
      </c>
      <c r="Z39" s="43">
        <f t="shared" si="10"/>
        <v>0</v>
      </c>
      <c r="AA39" s="42"/>
      <c r="AB39" s="42"/>
      <c r="AC39" s="44">
        <f t="shared" si="11"/>
        <v>0</v>
      </c>
      <c r="AD39" s="43">
        <f t="shared" si="12"/>
        <v>0</v>
      </c>
      <c r="AE39" s="42"/>
      <c r="AF39" s="42"/>
      <c r="AG39" s="44">
        <f t="shared" si="13"/>
        <v>0</v>
      </c>
      <c r="AH39" s="43">
        <f t="shared" si="14"/>
        <v>0</v>
      </c>
      <c r="AI39" s="42">
        <v>1</v>
      </c>
      <c r="AJ39" s="42"/>
      <c r="AK39" s="44">
        <f t="shared" si="15"/>
        <v>1</v>
      </c>
      <c r="AL39" s="43">
        <f t="shared" si="16"/>
        <v>1</v>
      </c>
      <c r="AM39" s="42">
        <v>1</v>
      </c>
      <c r="AN39" s="42"/>
      <c r="AO39" s="44">
        <f t="shared" si="17"/>
        <v>0</v>
      </c>
      <c r="AP39" s="43">
        <f t="shared" si="18"/>
        <v>1</v>
      </c>
      <c r="AQ39" s="42">
        <v>1</v>
      </c>
      <c r="AR39" s="42"/>
      <c r="AS39" s="44">
        <f t="shared" si="19"/>
        <v>0</v>
      </c>
      <c r="AT39" s="43">
        <f t="shared" si="20"/>
        <v>1</v>
      </c>
      <c r="AU39" s="42">
        <v>1</v>
      </c>
      <c r="AV39" s="49"/>
      <c r="AW39" s="46">
        <f t="shared" si="21"/>
        <v>0</v>
      </c>
      <c r="AX39" s="47">
        <f t="shared" si="22"/>
        <v>1</v>
      </c>
    </row>
    <row r="40" spans="2:50" ht="13.5" customHeight="1">
      <c r="B40" s="39">
        <v>33</v>
      </c>
      <c r="C40" s="49" t="s">
        <v>37</v>
      </c>
      <c r="D40" s="42"/>
      <c r="E40" s="42"/>
      <c r="F40" s="66">
        <f t="shared" si="0"/>
        <v>0</v>
      </c>
      <c r="G40" s="42"/>
      <c r="H40" s="42"/>
      <c r="I40" s="66">
        <f t="shared" si="1"/>
        <v>0</v>
      </c>
      <c r="J40" s="42">
        <f t="shared" si="2"/>
        <v>0</v>
      </c>
      <c r="K40" s="42"/>
      <c r="L40" s="42"/>
      <c r="M40" s="66">
        <f t="shared" si="3"/>
        <v>0</v>
      </c>
      <c r="N40" s="42">
        <f t="shared" si="4"/>
        <v>0</v>
      </c>
      <c r="O40" s="42"/>
      <c r="P40" s="42"/>
      <c r="Q40" s="66">
        <f t="shared" si="5"/>
        <v>0</v>
      </c>
      <c r="R40" s="42">
        <f t="shared" si="6"/>
        <v>0</v>
      </c>
      <c r="S40" s="42"/>
      <c r="T40" s="42"/>
      <c r="U40" s="66">
        <f t="shared" si="7"/>
        <v>0</v>
      </c>
      <c r="V40" s="42">
        <f t="shared" si="8"/>
        <v>0</v>
      </c>
      <c r="W40" s="42"/>
      <c r="X40" s="42"/>
      <c r="Y40" s="66">
        <f t="shared" si="9"/>
        <v>0</v>
      </c>
      <c r="Z40" s="42">
        <f t="shared" si="10"/>
        <v>0</v>
      </c>
      <c r="AA40" s="42"/>
      <c r="AB40" s="42"/>
      <c r="AC40" s="66">
        <f t="shared" si="11"/>
        <v>0</v>
      </c>
      <c r="AD40" s="42">
        <f t="shared" si="12"/>
        <v>0</v>
      </c>
      <c r="AE40" s="42"/>
      <c r="AF40" s="42"/>
      <c r="AG40" s="66">
        <f t="shared" si="13"/>
        <v>0</v>
      </c>
      <c r="AH40" s="42">
        <f t="shared" si="14"/>
        <v>0</v>
      </c>
      <c r="AI40" s="42"/>
      <c r="AJ40" s="42"/>
      <c r="AK40" s="66">
        <f t="shared" si="15"/>
        <v>0</v>
      </c>
      <c r="AL40" s="42">
        <f t="shared" si="16"/>
        <v>0</v>
      </c>
      <c r="AM40" s="42"/>
      <c r="AN40" s="42"/>
      <c r="AO40" s="66">
        <f t="shared" si="17"/>
        <v>0</v>
      </c>
      <c r="AP40" s="42">
        <f t="shared" si="18"/>
        <v>0</v>
      </c>
      <c r="AQ40" s="42">
        <v>1</v>
      </c>
      <c r="AR40" s="42"/>
      <c r="AS40" s="66">
        <f t="shared" si="19"/>
        <v>1</v>
      </c>
      <c r="AT40" s="42">
        <f t="shared" si="20"/>
        <v>1</v>
      </c>
      <c r="AU40" s="42">
        <v>1</v>
      </c>
      <c r="AV40" s="42"/>
      <c r="AW40" s="67">
        <f t="shared" si="21"/>
        <v>0</v>
      </c>
      <c r="AX40" s="47">
        <f t="shared" si="22"/>
        <v>1</v>
      </c>
    </row>
    <row r="41" spans="2:50" ht="13.5" customHeight="1">
      <c r="B41" s="37"/>
      <c r="D41" s="42">
        <f aca="true" t="shared" si="23" ref="D41:AV41">SUM(D8:D40)</f>
        <v>532</v>
      </c>
      <c r="E41" s="42">
        <f t="shared" si="23"/>
        <v>14</v>
      </c>
      <c r="F41" s="66">
        <f t="shared" si="0"/>
        <v>518</v>
      </c>
      <c r="G41" s="42">
        <f t="shared" si="23"/>
        <v>1032</v>
      </c>
      <c r="H41" s="42">
        <f t="shared" si="23"/>
        <v>44</v>
      </c>
      <c r="I41" s="66">
        <f t="shared" si="1"/>
        <v>470</v>
      </c>
      <c r="J41" s="42">
        <f t="shared" si="2"/>
        <v>988</v>
      </c>
      <c r="K41" s="42">
        <f t="shared" si="23"/>
        <v>1634</v>
      </c>
      <c r="L41" s="42">
        <f t="shared" si="23"/>
        <v>56</v>
      </c>
      <c r="M41" s="66">
        <f t="shared" si="3"/>
        <v>590</v>
      </c>
      <c r="N41" s="42">
        <f t="shared" si="4"/>
        <v>1578</v>
      </c>
      <c r="O41" s="42">
        <f t="shared" si="23"/>
        <v>2104</v>
      </c>
      <c r="P41" s="42">
        <f t="shared" si="23"/>
        <v>62</v>
      </c>
      <c r="Q41" s="66">
        <f t="shared" si="5"/>
        <v>464</v>
      </c>
      <c r="R41" s="42">
        <f t="shared" si="6"/>
        <v>2042</v>
      </c>
      <c r="S41" s="42">
        <f t="shared" si="23"/>
        <v>2748</v>
      </c>
      <c r="T41" s="42">
        <f t="shared" si="23"/>
        <v>69</v>
      </c>
      <c r="U41" s="66">
        <f t="shared" si="7"/>
        <v>637</v>
      </c>
      <c r="V41" s="42">
        <f t="shared" si="8"/>
        <v>2679</v>
      </c>
      <c r="W41" s="42">
        <f t="shared" si="23"/>
        <v>3315</v>
      </c>
      <c r="X41" s="42">
        <f t="shared" si="23"/>
        <v>97</v>
      </c>
      <c r="Y41" s="66">
        <f t="shared" si="9"/>
        <v>539</v>
      </c>
      <c r="Z41" s="42">
        <f t="shared" si="10"/>
        <v>3218</v>
      </c>
      <c r="AA41" s="42">
        <f t="shared" si="23"/>
        <v>3877</v>
      </c>
      <c r="AB41" s="42">
        <f t="shared" si="23"/>
        <v>110</v>
      </c>
      <c r="AC41" s="66">
        <f t="shared" si="11"/>
        <v>549</v>
      </c>
      <c r="AD41" s="42">
        <f t="shared" si="12"/>
        <v>3767</v>
      </c>
      <c r="AE41" s="42">
        <f t="shared" si="23"/>
        <v>4478</v>
      </c>
      <c r="AF41" s="42">
        <f t="shared" si="23"/>
        <v>119</v>
      </c>
      <c r="AG41" s="66">
        <f t="shared" si="13"/>
        <v>592</v>
      </c>
      <c r="AH41" s="42">
        <f t="shared" si="14"/>
        <v>4359</v>
      </c>
      <c r="AI41" s="42">
        <f t="shared" si="23"/>
        <v>5039</v>
      </c>
      <c r="AJ41" s="42">
        <f t="shared" si="23"/>
        <v>148</v>
      </c>
      <c r="AK41" s="66">
        <f t="shared" si="15"/>
        <v>532</v>
      </c>
      <c r="AL41" s="42">
        <f t="shared" si="16"/>
        <v>4891</v>
      </c>
      <c r="AM41" s="42">
        <f t="shared" si="23"/>
        <v>5687</v>
      </c>
      <c r="AN41" s="42">
        <f t="shared" si="23"/>
        <v>169</v>
      </c>
      <c r="AO41" s="66">
        <f t="shared" si="17"/>
        <v>627</v>
      </c>
      <c r="AP41" s="42">
        <f t="shared" si="18"/>
        <v>5518</v>
      </c>
      <c r="AQ41" s="42">
        <f t="shared" si="23"/>
        <v>6182</v>
      </c>
      <c r="AR41" s="42">
        <f t="shared" si="23"/>
        <v>188</v>
      </c>
      <c r="AS41" s="66">
        <f t="shared" si="19"/>
        <v>476</v>
      </c>
      <c r="AT41" s="42">
        <f t="shared" si="20"/>
        <v>5994</v>
      </c>
      <c r="AU41" s="42">
        <f t="shared" si="23"/>
        <v>6689</v>
      </c>
      <c r="AV41" s="42">
        <f t="shared" si="23"/>
        <v>218</v>
      </c>
      <c r="AW41" s="67">
        <f t="shared" si="21"/>
        <v>477</v>
      </c>
      <c r="AX41" s="47">
        <f t="shared" si="22"/>
        <v>6471</v>
      </c>
    </row>
    <row r="42" spans="6:50" ht="13.5" customHeight="1"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64"/>
      <c r="AX42" s="64"/>
    </row>
    <row r="43" spans="3:50" ht="13.5" customHeight="1">
      <c r="C43" s="52" t="s">
        <v>68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64"/>
      <c r="AX43" s="64"/>
    </row>
    <row r="44" spans="5:50" ht="13.5" customHeight="1">
      <c r="E44" s="53" t="s">
        <v>0</v>
      </c>
      <c r="F44" s="54"/>
      <c r="G44" s="54"/>
      <c r="H44" s="65"/>
      <c r="I44" s="54"/>
      <c r="J44" s="54"/>
      <c r="K44" s="54"/>
      <c r="L44" s="65"/>
      <c r="M44" s="54"/>
      <c r="N44" s="54"/>
      <c r="O44" s="54"/>
      <c r="P44" s="65"/>
      <c r="Q44" s="54"/>
      <c r="R44" s="54"/>
      <c r="S44" s="54"/>
      <c r="T44" s="65"/>
      <c r="U44" s="54"/>
      <c r="V44" s="54"/>
      <c r="W44" s="54"/>
      <c r="X44" s="65"/>
      <c r="Y44" s="54"/>
      <c r="Z44" s="54"/>
      <c r="AA44" s="54"/>
      <c r="AB44" s="65"/>
      <c r="AC44" s="54"/>
      <c r="AD44" s="54"/>
      <c r="AE44" s="54"/>
      <c r="AF44" s="65"/>
      <c r="AG44" s="54"/>
      <c r="AH44" s="54"/>
      <c r="AI44" s="54"/>
      <c r="AJ44" s="65"/>
      <c r="AK44" s="54"/>
      <c r="AL44" s="54"/>
      <c r="AM44" s="54"/>
      <c r="AN44" s="65"/>
      <c r="AO44" s="54"/>
      <c r="AP44" s="54"/>
      <c r="AQ44" s="54"/>
      <c r="AR44" s="65"/>
      <c r="AS44" s="54"/>
      <c r="AT44" s="54"/>
      <c r="AU44" s="54"/>
      <c r="AV44" s="65"/>
      <c r="AW44" s="64"/>
      <c r="AX44" s="64"/>
    </row>
    <row r="45" spans="2:50" ht="48" customHeight="1">
      <c r="B45" s="55" t="s">
        <v>343</v>
      </c>
      <c r="C45" s="55" t="s">
        <v>67</v>
      </c>
      <c r="D45" s="56" t="s">
        <v>50</v>
      </c>
      <c r="E45" s="56" t="s">
        <v>2</v>
      </c>
      <c r="F45" s="57" t="s">
        <v>344</v>
      </c>
      <c r="G45" s="58" t="s">
        <v>345</v>
      </c>
      <c r="H45" s="58" t="s">
        <v>2</v>
      </c>
      <c r="I45" s="57" t="s">
        <v>346</v>
      </c>
      <c r="J45" s="59" t="s">
        <v>347</v>
      </c>
      <c r="K45" s="60" t="s">
        <v>52</v>
      </c>
      <c r="L45" s="60" t="s">
        <v>2</v>
      </c>
      <c r="M45" s="57" t="s">
        <v>348</v>
      </c>
      <c r="N45" s="59" t="s">
        <v>349</v>
      </c>
      <c r="O45" s="39" t="s">
        <v>53</v>
      </c>
      <c r="P45" s="39" t="s">
        <v>2</v>
      </c>
      <c r="Q45" s="57" t="s">
        <v>350</v>
      </c>
      <c r="R45" s="59" t="s">
        <v>351</v>
      </c>
      <c r="S45" s="39" t="s">
        <v>54</v>
      </c>
      <c r="T45" s="39" t="s">
        <v>2</v>
      </c>
      <c r="U45" s="57" t="s">
        <v>352</v>
      </c>
      <c r="V45" s="59" t="s">
        <v>353</v>
      </c>
      <c r="W45" s="62" t="s">
        <v>352</v>
      </c>
      <c r="X45" s="63" t="s">
        <v>353</v>
      </c>
      <c r="Y45" s="57" t="s">
        <v>354</v>
      </c>
      <c r="Z45" s="59" t="s">
        <v>355</v>
      </c>
      <c r="AA45" s="62" t="s">
        <v>354</v>
      </c>
      <c r="AB45" s="63" t="s">
        <v>355</v>
      </c>
      <c r="AC45" s="57" t="s">
        <v>356</v>
      </c>
      <c r="AD45" s="59" t="s">
        <v>357</v>
      </c>
      <c r="AE45" s="62" t="s">
        <v>356</v>
      </c>
      <c r="AF45" s="63" t="s">
        <v>357</v>
      </c>
      <c r="AG45" s="57" t="s">
        <v>358</v>
      </c>
      <c r="AH45" s="59" t="s">
        <v>359</v>
      </c>
      <c r="AI45" s="62" t="s">
        <v>358</v>
      </c>
      <c r="AJ45" s="63" t="s">
        <v>359</v>
      </c>
      <c r="AK45" s="57" t="s">
        <v>360</v>
      </c>
      <c r="AL45" s="59" t="s">
        <v>361</v>
      </c>
      <c r="AM45" s="62" t="s">
        <v>360</v>
      </c>
      <c r="AN45" s="63" t="s">
        <v>361</v>
      </c>
      <c r="AO45" s="57" t="s">
        <v>362</v>
      </c>
      <c r="AP45" s="59" t="s">
        <v>363</v>
      </c>
      <c r="AQ45" s="62" t="s">
        <v>362</v>
      </c>
      <c r="AR45" s="63" t="s">
        <v>363</v>
      </c>
      <c r="AS45" s="57" t="s">
        <v>364</v>
      </c>
      <c r="AT45" s="59" t="s">
        <v>365</v>
      </c>
      <c r="AU45" s="62" t="s">
        <v>364</v>
      </c>
      <c r="AV45" s="63" t="s">
        <v>365</v>
      </c>
      <c r="AW45" s="62" t="s">
        <v>366</v>
      </c>
      <c r="AX45" s="63" t="s">
        <v>367</v>
      </c>
    </row>
    <row r="46" spans="2:50" ht="13.5" customHeight="1">
      <c r="B46" s="39">
        <v>1</v>
      </c>
      <c r="C46" s="41" t="s">
        <v>5</v>
      </c>
      <c r="D46" s="42">
        <v>99</v>
      </c>
      <c r="E46" s="42">
        <v>10</v>
      </c>
      <c r="F46" s="44">
        <f aca="true" t="shared" si="24" ref="F46:F60">D46-E46</f>
        <v>89</v>
      </c>
      <c r="G46" s="42">
        <v>201</v>
      </c>
      <c r="H46" s="42">
        <v>15</v>
      </c>
      <c r="I46" s="44">
        <f aca="true" t="shared" si="25" ref="I46:I60">J46-F46</f>
        <v>97</v>
      </c>
      <c r="J46" s="43">
        <f aca="true" t="shared" si="26" ref="J46:J60">G46-H46</f>
        <v>186</v>
      </c>
      <c r="K46" s="42">
        <v>330</v>
      </c>
      <c r="L46" s="42">
        <v>21</v>
      </c>
      <c r="M46" s="44">
        <f aca="true" t="shared" si="27" ref="M46:M60">N46-J46</f>
        <v>123</v>
      </c>
      <c r="N46" s="43">
        <f aca="true" t="shared" si="28" ref="N46:N60">K46-L46</f>
        <v>309</v>
      </c>
      <c r="O46" s="42">
        <v>409</v>
      </c>
      <c r="P46" s="42">
        <v>23</v>
      </c>
      <c r="Q46" s="44">
        <f aca="true" t="shared" si="29" ref="Q46:Q60">R46-N46</f>
        <v>77</v>
      </c>
      <c r="R46" s="43">
        <f aca="true" t="shared" si="30" ref="R46:R60">O46-P46</f>
        <v>386</v>
      </c>
      <c r="S46" s="42">
        <v>529</v>
      </c>
      <c r="T46" s="42">
        <v>23</v>
      </c>
      <c r="U46" s="44">
        <f aca="true" t="shared" si="31" ref="U46:U60">V46-R46</f>
        <v>120</v>
      </c>
      <c r="V46" s="43">
        <f aca="true" t="shared" si="32" ref="V46:V60">S46-T46</f>
        <v>506</v>
      </c>
      <c r="W46" s="42">
        <v>636</v>
      </c>
      <c r="X46" s="42">
        <v>45</v>
      </c>
      <c r="Y46" s="44">
        <f aca="true" t="shared" si="33" ref="Y46:Y60">Z46-V46</f>
        <v>85</v>
      </c>
      <c r="Z46" s="43">
        <f aca="true" t="shared" si="34" ref="Z46:Z60">W46-X46</f>
        <v>591</v>
      </c>
      <c r="AA46" s="42">
        <v>726</v>
      </c>
      <c r="AB46" s="42">
        <v>49</v>
      </c>
      <c r="AC46" s="44">
        <f aca="true" t="shared" si="35" ref="AC46:AC60">AD46-Z46</f>
        <v>86</v>
      </c>
      <c r="AD46" s="43">
        <f aca="true" t="shared" si="36" ref="AD46:AD60">AA46-AB46</f>
        <v>677</v>
      </c>
      <c r="AE46" s="42">
        <v>781</v>
      </c>
      <c r="AF46" s="42">
        <v>52</v>
      </c>
      <c r="AG46" s="44">
        <f aca="true" t="shared" si="37" ref="AG46:AG60">AH46-AD46</f>
        <v>52</v>
      </c>
      <c r="AH46" s="43">
        <f aca="true" t="shared" si="38" ref="AH46:AH60">AE46-AF46</f>
        <v>729</v>
      </c>
      <c r="AI46" s="42">
        <v>886</v>
      </c>
      <c r="AJ46" s="42">
        <v>59</v>
      </c>
      <c r="AK46" s="44">
        <f aca="true" t="shared" si="39" ref="AK46:AK60">AL46-AH46</f>
        <v>98</v>
      </c>
      <c r="AL46" s="43">
        <f aca="true" t="shared" si="40" ref="AL46:AL60">AI46-AJ46</f>
        <v>827</v>
      </c>
      <c r="AM46" s="42">
        <v>1069</v>
      </c>
      <c r="AN46" s="42">
        <v>65</v>
      </c>
      <c r="AO46" s="44">
        <f aca="true" t="shared" si="41" ref="AO46:AO60">AP46-AL46</f>
        <v>177</v>
      </c>
      <c r="AP46" s="43">
        <f aca="true" t="shared" si="42" ref="AP46:AP60">AM46-AN46</f>
        <v>1004</v>
      </c>
      <c r="AQ46" s="42">
        <v>1143</v>
      </c>
      <c r="AR46" s="42">
        <v>75</v>
      </c>
      <c r="AS46" s="44">
        <f aca="true" t="shared" si="43" ref="AS46:AS60">AT46-AP46</f>
        <v>64</v>
      </c>
      <c r="AT46" s="43">
        <f aca="true" t="shared" si="44" ref="AT46:AT60">AQ46-AR46</f>
        <v>1068</v>
      </c>
      <c r="AU46" s="42">
        <v>1213</v>
      </c>
      <c r="AV46" s="49">
        <v>93</v>
      </c>
      <c r="AW46" s="46">
        <f aca="true" t="shared" si="45" ref="AW46:AW60">AX46-AT46</f>
        <v>52</v>
      </c>
      <c r="AX46" s="47">
        <f aca="true" t="shared" si="46" ref="AX46:AX60">AU46-AV46</f>
        <v>1120</v>
      </c>
    </row>
    <row r="47" spans="2:50" ht="13.5" customHeight="1">
      <c r="B47" s="40">
        <v>2</v>
      </c>
      <c r="C47" s="48" t="s">
        <v>8</v>
      </c>
      <c r="D47" s="42">
        <v>41</v>
      </c>
      <c r="E47" s="42"/>
      <c r="F47" s="44">
        <f t="shared" si="24"/>
        <v>41</v>
      </c>
      <c r="G47" s="42">
        <v>74</v>
      </c>
      <c r="H47" s="42">
        <v>1</v>
      </c>
      <c r="I47" s="44">
        <f t="shared" si="25"/>
        <v>32</v>
      </c>
      <c r="J47" s="43">
        <f t="shared" si="26"/>
        <v>73</v>
      </c>
      <c r="K47" s="42">
        <v>105</v>
      </c>
      <c r="L47" s="42">
        <v>1</v>
      </c>
      <c r="M47" s="44">
        <f t="shared" si="27"/>
        <v>31</v>
      </c>
      <c r="N47" s="43">
        <f t="shared" si="28"/>
        <v>104</v>
      </c>
      <c r="O47" s="42">
        <v>159</v>
      </c>
      <c r="P47" s="42">
        <v>1</v>
      </c>
      <c r="Q47" s="44">
        <f t="shared" si="29"/>
        <v>54</v>
      </c>
      <c r="R47" s="43">
        <f t="shared" si="30"/>
        <v>158</v>
      </c>
      <c r="S47" s="42">
        <v>232</v>
      </c>
      <c r="T47" s="42">
        <v>1</v>
      </c>
      <c r="U47" s="44">
        <f t="shared" si="31"/>
        <v>73</v>
      </c>
      <c r="V47" s="43">
        <f t="shared" si="32"/>
        <v>231</v>
      </c>
      <c r="W47" s="42">
        <v>270</v>
      </c>
      <c r="X47" s="42">
        <v>2</v>
      </c>
      <c r="Y47" s="44">
        <f t="shared" si="33"/>
        <v>37</v>
      </c>
      <c r="Z47" s="43">
        <f t="shared" si="34"/>
        <v>268</v>
      </c>
      <c r="AA47" s="42">
        <v>324</v>
      </c>
      <c r="AB47" s="42">
        <v>3</v>
      </c>
      <c r="AC47" s="44">
        <f t="shared" si="35"/>
        <v>53</v>
      </c>
      <c r="AD47" s="43">
        <f t="shared" si="36"/>
        <v>321</v>
      </c>
      <c r="AE47" s="42">
        <v>367</v>
      </c>
      <c r="AF47" s="42">
        <v>3</v>
      </c>
      <c r="AG47" s="44">
        <f t="shared" si="37"/>
        <v>43</v>
      </c>
      <c r="AH47" s="43">
        <f t="shared" si="38"/>
        <v>364</v>
      </c>
      <c r="AI47" s="42">
        <v>424</v>
      </c>
      <c r="AJ47" s="42">
        <v>4</v>
      </c>
      <c r="AK47" s="44">
        <f t="shared" si="39"/>
        <v>56</v>
      </c>
      <c r="AL47" s="43">
        <f t="shared" si="40"/>
        <v>420</v>
      </c>
      <c r="AM47" s="42">
        <v>508</v>
      </c>
      <c r="AN47" s="42">
        <v>5</v>
      </c>
      <c r="AO47" s="44">
        <f t="shared" si="41"/>
        <v>83</v>
      </c>
      <c r="AP47" s="43">
        <f t="shared" si="42"/>
        <v>503</v>
      </c>
      <c r="AQ47" s="42">
        <v>556</v>
      </c>
      <c r="AR47" s="42">
        <v>6</v>
      </c>
      <c r="AS47" s="44">
        <f t="shared" si="43"/>
        <v>47</v>
      </c>
      <c r="AT47" s="43">
        <f t="shared" si="44"/>
        <v>550</v>
      </c>
      <c r="AU47" s="42">
        <v>609</v>
      </c>
      <c r="AV47" s="49">
        <v>9</v>
      </c>
      <c r="AW47" s="46">
        <f t="shared" si="45"/>
        <v>50</v>
      </c>
      <c r="AX47" s="47">
        <f t="shared" si="46"/>
        <v>600</v>
      </c>
    </row>
    <row r="48" spans="2:50" ht="13.5" customHeight="1">
      <c r="B48" s="39">
        <v>3</v>
      </c>
      <c r="C48" s="48" t="s">
        <v>9</v>
      </c>
      <c r="D48" s="42">
        <v>28</v>
      </c>
      <c r="E48" s="42"/>
      <c r="F48" s="44">
        <f t="shared" si="24"/>
        <v>28</v>
      </c>
      <c r="G48" s="42">
        <v>58</v>
      </c>
      <c r="H48" s="42"/>
      <c r="I48" s="44">
        <f t="shared" si="25"/>
        <v>30</v>
      </c>
      <c r="J48" s="43">
        <f t="shared" si="26"/>
        <v>58</v>
      </c>
      <c r="K48" s="42">
        <v>116</v>
      </c>
      <c r="L48" s="42"/>
      <c r="M48" s="44">
        <f t="shared" si="27"/>
        <v>58</v>
      </c>
      <c r="N48" s="43">
        <f t="shared" si="28"/>
        <v>116</v>
      </c>
      <c r="O48" s="42">
        <v>144</v>
      </c>
      <c r="P48" s="42"/>
      <c r="Q48" s="44">
        <f t="shared" si="29"/>
        <v>28</v>
      </c>
      <c r="R48" s="43">
        <f t="shared" si="30"/>
        <v>144</v>
      </c>
      <c r="S48" s="42">
        <v>154</v>
      </c>
      <c r="T48" s="42"/>
      <c r="U48" s="44">
        <f t="shared" si="31"/>
        <v>10</v>
      </c>
      <c r="V48" s="43">
        <f t="shared" si="32"/>
        <v>154</v>
      </c>
      <c r="W48" s="42">
        <v>185</v>
      </c>
      <c r="X48" s="42"/>
      <c r="Y48" s="44">
        <f t="shared" si="33"/>
        <v>31</v>
      </c>
      <c r="Z48" s="43">
        <f t="shared" si="34"/>
        <v>185</v>
      </c>
      <c r="AA48" s="42">
        <v>243</v>
      </c>
      <c r="AB48" s="42"/>
      <c r="AC48" s="44">
        <f t="shared" si="35"/>
        <v>58</v>
      </c>
      <c r="AD48" s="43">
        <f t="shared" si="36"/>
        <v>243</v>
      </c>
      <c r="AE48" s="42">
        <v>333</v>
      </c>
      <c r="AF48" s="42"/>
      <c r="AG48" s="44">
        <f t="shared" si="37"/>
        <v>90</v>
      </c>
      <c r="AH48" s="43">
        <f t="shared" si="38"/>
        <v>333</v>
      </c>
      <c r="AI48" s="42">
        <v>385</v>
      </c>
      <c r="AJ48" s="42"/>
      <c r="AK48" s="44">
        <f t="shared" si="39"/>
        <v>52</v>
      </c>
      <c r="AL48" s="43">
        <f t="shared" si="40"/>
        <v>385</v>
      </c>
      <c r="AM48" s="42">
        <v>436</v>
      </c>
      <c r="AN48" s="42"/>
      <c r="AO48" s="44">
        <f t="shared" si="41"/>
        <v>51</v>
      </c>
      <c r="AP48" s="43">
        <f t="shared" si="42"/>
        <v>436</v>
      </c>
      <c r="AQ48" s="42">
        <v>450</v>
      </c>
      <c r="AR48" s="42"/>
      <c r="AS48" s="44">
        <f t="shared" si="43"/>
        <v>14</v>
      </c>
      <c r="AT48" s="43">
        <f t="shared" si="44"/>
        <v>450</v>
      </c>
      <c r="AU48" s="42">
        <v>464</v>
      </c>
      <c r="AV48" s="49">
        <v>3</v>
      </c>
      <c r="AW48" s="46">
        <f t="shared" si="45"/>
        <v>11</v>
      </c>
      <c r="AX48" s="47">
        <f t="shared" si="46"/>
        <v>461</v>
      </c>
    </row>
    <row r="49" spans="2:50" ht="13.5" customHeight="1">
      <c r="B49" s="40">
        <v>4</v>
      </c>
      <c r="C49" s="48" t="s">
        <v>69</v>
      </c>
      <c r="D49" s="42">
        <v>23</v>
      </c>
      <c r="E49" s="42">
        <v>1</v>
      </c>
      <c r="F49" s="44">
        <f t="shared" si="24"/>
        <v>22</v>
      </c>
      <c r="G49" s="42">
        <v>47</v>
      </c>
      <c r="H49" s="42">
        <v>12</v>
      </c>
      <c r="I49" s="44">
        <f t="shared" si="25"/>
        <v>13</v>
      </c>
      <c r="J49" s="43">
        <f t="shared" si="26"/>
        <v>35</v>
      </c>
      <c r="K49" s="42">
        <v>77</v>
      </c>
      <c r="L49" s="42">
        <v>14</v>
      </c>
      <c r="M49" s="44">
        <f t="shared" si="27"/>
        <v>28</v>
      </c>
      <c r="N49" s="43">
        <f t="shared" si="28"/>
        <v>63</v>
      </c>
      <c r="O49" s="42">
        <v>97</v>
      </c>
      <c r="P49" s="42">
        <v>14</v>
      </c>
      <c r="Q49" s="44">
        <f t="shared" si="29"/>
        <v>20</v>
      </c>
      <c r="R49" s="43">
        <f t="shared" si="30"/>
        <v>83</v>
      </c>
      <c r="S49" s="42">
        <v>155</v>
      </c>
      <c r="T49" s="42">
        <v>16</v>
      </c>
      <c r="U49" s="44">
        <f t="shared" si="31"/>
        <v>56</v>
      </c>
      <c r="V49" s="43">
        <f t="shared" si="32"/>
        <v>139</v>
      </c>
      <c r="W49" s="42">
        <v>184</v>
      </c>
      <c r="X49" s="42">
        <v>18</v>
      </c>
      <c r="Y49" s="44">
        <f t="shared" si="33"/>
        <v>27</v>
      </c>
      <c r="Z49" s="43">
        <f t="shared" si="34"/>
        <v>166</v>
      </c>
      <c r="AA49" s="42">
        <v>223</v>
      </c>
      <c r="AB49" s="42">
        <v>20</v>
      </c>
      <c r="AC49" s="44">
        <f t="shared" si="35"/>
        <v>37</v>
      </c>
      <c r="AD49" s="43">
        <f t="shared" si="36"/>
        <v>203</v>
      </c>
      <c r="AE49" s="42">
        <v>283</v>
      </c>
      <c r="AF49" s="42">
        <v>23</v>
      </c>
      <c r="AG49" s="44">
        <f t="shared" si="37"/>
        <v>57</v>
      </c>
      <c r="AH49" s="43">
        <f t="shared" si="38"/>
        <v>260</v>
      </c>
      <c r="AI49" s="42">
        <v>315</v>
      </c>
      <c r="AJ49" s="42">
        <v>41</v>
      </c>
      <c r="AK49" s="44">
        <f t="shared" si="39"/>
        <v>14</v>
      </c>
      <c r="AL49" s="43">
        <f t="shared" si="40"/>
        <v>274</v>
      </c>
      <c r="AM49" s="42">
        <v>366</v>
      </c>
      <c r="AN49" s="42">
        <v>45</v>
      </c>
      <c r="AO49" s="44">
        <f t="shared" si="41"/>
        <v>47</v>
      </c>
      <c r="AP49" s="43">
        <f t="shared" si="42"/>
        <v>321</v>
      </c>
      <c r="AQ49" s="42">
        <v>384</v>
      </c>
      <c r="AR49" s="42">
        <v>46</v>
      </c>
      <c r="AS49" s="44">
        <f t="shared" si="43"/>
        <v>17</v>
      </c>
      <c r="AT49" s="43">
        <f t="shared" si="44"/>
        <v>338</v>
      </c>
      <c r="AU49" s="42">
        <v>396</v>
      </c>
      <c r="AV49" s="49">
        <v>46</v>
      </c>
      <c r="AW49" s="46">
        <f t="shared" si="45"/>
        <v>12</v>
      </c>
      <c r="AX49" s="47">
        <f t="shared" si="46"/>
        <v>350</v>
      </c>
    </row>
    <row r="50" spans="2:50" ht="13.5" customHeight="1">
      <c r="B50" s="39">
        <v>5</v>
      </c>
      <c r="C50" s="48" t="s">
        <v>17</v>
      </c>
      <c r="D50" s="42">
        <v>10</v>
      </c>
      <c r="E50" s="42">
        <v>1</v>
      </c>
      <c r="F50" s="44">
        <f t="shared" si="24"/>
        <v>9</v>
      </c>
      <c r="G50" s="42">
        <v>19</v>
      </c>
      <c r="H50" s="42">
        <v>1</v>
      </c>
      <c r="I50" s="44">
        <f t="shared" si="25"/>
        <v>9</v>
      </c>
      <c r="J50" s="43">
        <f t="shared" si="26"/>
        <v>18</v>
      </c>
      <c r="K50" s="42">
        <v>31</v>
      </c>
      <c r="L50" s="42">
        <v>1</v>
      </c>
      <c r="M50" s="44">
        <f t="shared" si="27"/>
        <v>12</v>
      </c>
      <c r="N50" s="43">
        <f t="shared" si="28"/>
        <v>30</v>
      </c>
      <c r="O50" s="42">
        <v>38</v>
      </c>
      <c r="P50" s="42">
        <v>1</v>
      </c>
      <c r="Q50" s="44">
        <f t="shared" si="29"/>
        <v>7</v>
      </c>
      <c r="R50" s="43">
        <f t="shared" si="30"/>
        <v>37</v>
      </c>
      <c r="S50" s="42">
        <v>60</v>
      </c>
      <c r="T50" s="42">
        <v>1</v>
      </c>
      <c r="U50" s="44">
        <f t="shared" si="31"/>
        <v>22</v>
      </c>
      <c r="V50" s="43">
        <f t="shared" si="32"/>
        <v>59</v>
      </c>
      <c r="W50" s="42">
        <v>80</v>
      </c>
      <c r="X50" s="42">
        <v>1</v>
      </c>
      <c r="Y50" s="44">
        <f t="shared" si="33"/>
        <v>20</v>
      </c>
      <c r="Z50" s="43">
        <f t="shared" si="34"/>
        <v>79</v>
      </c>
      <c r="AA50" s="42">
        <v>92</v>
      </c>
      <c r="AB50" s="42">
        <v>2</v>
      </c>
      <c r="AC50" s="44">
        <f t="shared" si="35"/>
        <v>11</v>
      </c>
      <c r="AD50" s="43">
        <f t="shared" si="36"/>
        <v>90</v>
      </c>
      <c r="AE50" s="42">
        <v>105</v>
      </c>
      <c r="AF50" s="42">
        <v>2</v>
      </c>
      <c r="AG50" s="44">
        <f t="shared" si="37"/>
        <v>13</v>
      </c>
      <c r="AH50" s="43">
        <f t="shared" si="38"/>
        <v>103</v>
      </c>
      <c r="AI50" s="42">
        <v>111</v>
      </c>
      <c r="AJ50" s="42">
        <v>4</v>
      </c>
      <c r="AK50" s="44">
        <f t="shared" si="39"/>
        <v>4</v>
      </c>
      <c r="AL50" s="43">
        <f t="shared" si="40"/>
        <v>107</v>
      </c>
      <c r="AM50" s="42">
        <v>124</v>
      </c>
      <c r="AN50" s="42">
        <v>4</v>
      </c>
      <c r="AO50" s="44">
        <f t="shared" si="41"/>
        <v>13</v>
      </c>
      <c r="AP50" s="43">
        <f t="shared" si="42"/>
        <v>120</v>
      </c>
      <c r="AQ50" s="42">
        <v>131</v>
      </c>
      <c r="AR50" s="42">
        <v>6</v>
      </c>
      <c r="AS50" s="44">
        <f t="shared" si="43"/>
        <v>5</v>
      </c>
      <c r="AT50" s="43">
        <f t="shared" si="44"/>
        <v>125</v>
      </c>
      <c r="AU50" s="42">
        <v>144</v>
      </c>
      <c r="AV50" s="49">
        <v>8</v>
      </c>
      <c r="AW50" s="46">
        <f t="shared" si="45"/>
        <v>11</v>
      </c>
      <c r="AX50" s="47">
        <f t="shared" si="46"/>
        <v>136</v>
      </c>
    </row>
    <row r="51" spans="2:50" ht="13.5" customHeight="1">
      <c r="B51" s="40">
        <v>6</v>
      </c>
      <c r="C51" s="48" t="s">
        <v>16</v>
      </c>
      <c r="D51" s="42">
        <v>1</v>
      </c>
      <c r="E51" s="42">
        <v>1</v>
      </c>
      <c r="F51" s="44">
        <f t="shared" si="24"/>
        <v>0</v>
      </c>
      <c r="G51" s="42">
        <v>12</v>
      </c>
      <c r="H51" s="42">
        <v>6</v>
      </c>
      <c r="I51" s="44">
        <f t="shared" si="25"/>
        <v>6</v>
      </c>
      <c r="J51" s="43">
        <f t="shared" si="26"/>
        <v>6</v>
      </c>
      <c r="K51" s="42">
        <v>14</v>
      </c>
      <c r="L51" s="42">
        <v>6</v>
      </c>
      <c r="M51" s="44">
        <f t="shared" si="27"/>
        <v>2</v>
      </c>
      <c r="N51" s="43">
        <f t="shared" si="28"/>
        <v>8</v>
      </c>
      <c r="O51" s="42">
        <v>16</v>
      </c>
      <c r="P51" s="42">
        <v>8</v>
      </c>
      <c r="Q51" s="44">
        <f t="shared" si="29"/>
        <v>0</v>
      </c>
      <c r="R51" s="43">
        <f t="shared" si="30"/>
        <v>8</v>
      </c>
      <c r="S51" s="42">
        <v>25</v>
      </c>
      <c r="T51" s="42">
        <v>8</v>
      </c>
      <c r="U51" s="44">
        <f t="shared" si="31"/>
        <v>9</v>
      </c>
      <c r="V51" s="43">
        <f t="shared" si="32"/>
        <v>17</v>
      </c>
      <c r="W51" s="42">
        <v>35</v>
      </c>
      <c r="X51" s="42">
        <v>7</v>
      </c>
      <c r="Y51" s="44">
        <f t="shared" si="33"/>
        <v>11</v>
      </c>
      <c r="Z51" s="43">
        <f t="shared" si="34"/>
        <v>28</v>
      </c>
      <c r="AA51" s="42">
        <v>41</v>
      </c>
      <c r="AB51" s="42">
        <v>7</v>
      </c>
      <c r="AC51" s="44">
        <f t="shared" si="35"/>
        <v>6</v>
      </c>
      <c r="AD51" s="43">
        <f t="shared" si="36"/>
        <v>34</v>
      </c>
      <c r="AE51" s="42">
        <v>52</v>
      </c>
      <c r="AF51" s="42">
        <v>7</v>
      </c>
      <c r="AG51" s="44">
        <f t="shared" si="37"/>
        <v>11</v>
      </c>
      <c r="AH51" s="43">
        <f t="shared" si="38"/>
        <v>45</v>
      </c>
      <c r="AI51" s="42">
        <v>57</v>
      </c>
      <c r="AJ51" s="42">
        <v>7</v>
      </c>
      <c r="AK51" s="44">
        <f t="shared" si="39"/>
        <v>5</v>
      </c>
      <c r="AL51" s="43">
        <f t="shared" si="40"/>
        <v>50</v>
      </c>
      <c r="AM51" s="42">
        <v>63</v>
      </c>
      <c r="AN51" s="42">
        <v>10</v>
      </c>
      <c r="AO51" s="44">
        <f t="shared" si="41"/>
        <v>3</v>
      </c>
      <c r="AP51" s="43">
        <f t="shared" si="42"/>
        <v>53</v>
      </c>
      <c r="AQ51" s="42">
        <v>68</v>
      </c>
      <c r="AR51" s="42">
        <v>9</v>
      </c>
      <c r="AS51" s="44">
        <f t="shared" si="43"/>
        <v>6</v>
      </c>
      <c r="AT51" s="43">
        <f t="shared" si="44"/>
        <v>59</v>
      </c>
      <c r="AU51" s="42">
        <v>69</v>
      </c>
      <c r="AV51" s="49">
        <v>9</v>
      </c>
      <c r="AW51" s="46">
        <f t="shared" si="45"/>
        <v>1</v>
      </c>
      <c r="AX51" s="47">
        <f t="shared" si="46"/>
        <v>60</v>
      </c>
    </row>
    <row r="52" spans="2:50" ht="13.5" customHeight="1">
      <c r="B52" s="39">
        <v>7</v>
      </c>
      <c r="C52" s="48" t="s">
        <v>6</v>
      </c>
      <c r="D52" s="42">
        <v>8</v>
      </c>
      <c r="E52" s="42"/>
      <c r="F52" s="44">
        <f t="shared" si="24"/>
        <v>8</v>
      </c>
      <c r="G52" s="42">
        <v>8</v>
      </c>
      <c r="H52" s="42"/>
      <c r="I52" s="44">
        <f t="shared" si="25"/>
        <v>0</v>
      </c>
      <c r="J52" s="43">
        <f t="shared" si="26"/>
        <v>8</v>
      </c>
      <c r="K52" s="42">
        <v>9</v>
      </c>
      <c r="L52" s="42"/>
      <c r="M52" s="44">
        <f t="shared" si="27"/>
        <v>1</v>
      </c>
      <c r="N52" s="43">
        <f t="shared" si="28"/>
        <v>9</v>
      </c>
      <c r="O52" s="42">
        <v>12</v>
      </c>
      <c r="P52" s="42"/>
      <c r="Q52" s="44">
        <f t="shared" si="29"/>
        <v>3</v>
      </c>
      <c r="R52" s="43">
        <f t="shared" si="30"/>
        <v>12</v>
      </c>
      <c r="S52" s="42">
        <v>13</v>
      </c>
      <c r="T52" s="42"/>
      <c r="U52" s="44">
        <f t="shared" si="31"/>
        <v>1</v>
      </c>
      <c r="V52" s="43">
        <f t="shared" si="32"/>
        <v>13</v>
      </c>
      <c r="W52" s="42">
        <v>17</v>
      </c>
      <c r="X52" s="42"/>
      <c r="Y52" s="44">
        <f t="shared" si="33"/>
        <v>4</v>
      </c>
      <c r="Z52" s="43">
        <f t="shared" si="34"/>
        <v>17</v>
      </c>
      <c r="AA52" s="42">
        <v>17</v>
      </c>
      <c r="AB52" s="42"/>
      <c r="AC52" s="44">
        <f t="shared" si="35"/>
        <v>0</v>
      </c>
      <c r="AD52" s="43">
        <f t="shared" si="36"/>
        <v>17</v>
      </c>
      <c r="AE52" s="42">
        <v>26</v>
      </c>
      <c r="AF52" s="42"/>
      <c r="AG52" s="44">
        <f t="shared" si="37"/>
        <v>9</v>
      </c>
      <c r="AH52" s="43">
        <f t="shared" si="38"/>
        <v>26</v>
      </c>
      <c r="AI52" s="42">
        <v>32</v>
      </c>
      <c r="AJ52" s="42"/>
      <c r="AK52" s="44">
        <f t="shared" si="39"/>
        <v>6</v>
      </c>
      <c r="AL52" s="43">
        <f t="shared" si="40"/>
        <v>32</v>
      </c>
      <c r="AM52" s="42">
        <v>36</v>
      </c>
      <c r="AN52" s="42"/>
      <c r="AO52" s="44">
        <f t="shared" si="41"/>
        <v>4</v>
      </c>
      <c r="AP52" s="43">
        <f t="shared" si="42"/>
        <v>36</v>
      </c>
      <c r="AQ52" s="42">
        <v>42</v>
      </c>
      <c r="AR52" s="42">
        <v>1</v>
      </c>
      <c r="AS52" s="44">
        <f t="shared" si="43"/>
        <v>5</v>
      </c>
      <c r="AT52" s="43">
        <f t="shared" si="44"/>
        <v>41</v>
      </c>
      <c r="AU52" s="42">
        <v>44</v>
      </c>
      <c r="AV52" s="49">
        <v>1</v>
      </c>
      <c r="AW52" s="46">
        <f t="shared" si="45"/>
        <v>2</v>
      </c>
      <c r="AX52" s="47">
        <f t="shared" si="46"/>
        <v>43</v>
      </c>
    </row>
    <row r="53" spans="2:50" ht="13.5" customHeight="1">
      <c r="B53" s="40">
        <v>8</v>
      </c>
      <c r="C53" s="48" t="s">
        <v>21</v>
      </c>
      <c r="D53" s="42">
        <v>1</v>
      </c>
      <c r="E53" s="42"/>
      <c r="F53" s="44">
        <f t="shared" si="24"/>
        <v>1</v>
      </c>
      <c r="G53" s="42">
        <v>2</v>
      </c>
      <c r="H53" s="42"/>
      <c r="I53" s="44">
        <f t="shared" si="25"/>
        <v>1</v>
      </c>
      <c r="J53" s="43">
        <f t="shared" si="26"/>
        <v>2</v>
      </c>
      <c r="K53" s="42">
        <v>3</v>
      </c>
      <c r="L53" s="42"/>
      <c r="M53" s="44">
        <f t="shared" si="27"/>
        <v>1</v>
      </c>
      <c r="N53" s="43">
        <f t="shared" si="28"/>
        <v>3</v>
      </c>
      <c r="O53" s="42">
        <v>6</v>
      </c>
      <c r="P53" s="42"/>
      <c r="Q53" s="44">
        <f t="shared" si="29"/>
        <v>3</v>
      </c>
      <c r="R53" s="43">
        <f t="shared" si="30"/>
        <v>6</v>
      </c>
      <c r="S53" s="42">
        <v>12</v>
      </c>
      <c r="T53" s="42"/>
      <c r="U53" s="44">
        <f t="shared" si="31"/>
        <v>6</v>
      </c>
      <c r="V53" s="43">
        <f t="shared" si="32"/>
        <v>12</v>
      </c>
      <c r="W53" s="42">
        <v>17</v>
      </c>
      <c r="X53" s="42"/>
      <c r="Y53" s="44">
        <f t="shared" si="33"/>
        <v>5</v>
      </c>
      <c r="Z53" s="43">
        <f t="shared" si="34"/>
        <v>17</v>
      </c>
      <c r="AA53" s="42">
        <v>24</v>
      </c>
      <c r="AB53" s="42">
        <v>2</v>
      </c>
      <c r="AC53" s="44">
        <f t="shared" si="35"/>
        <v>5</v>
      </c>
      <c r="AD53" s="43">
        <f t="shared" si="36"/>
        <v>22</v>
      </c>
      <c r="AE53" s="42">
        <v>27</v>
      </c>
      <c r="AF53" s="42">
        <v>3</v>
      </c>
      <c r="AG53" s="44">
        <f t="shared" si="37"/>
        <v>2</v>
      </c>
      <c r="AH53" s="43">
        <f t="shared" si="38"/>
        <v>24</v>
      </c>
      <c r="AI53" s="42">
        <v>30</v>
      </c>
      <c r="AJ53" s="42">
        <v>3</v>
      </c>
      <c r="AK53" s="44">
        <f t="shared" si="39"/>
        <v>3</v>
      </c>
      <c r="AL53" s="43">
        <f t="shared" si="40"/>
        <v>27</v>
      </c>
      <c r="AM53" s="42">
        <v>35</v>
      </c>
      <c r="AN53" s="42">
        <v>3</v>
      </c>
      <c r="AO53" s="44">
        <f t="shared" si="41"/>
        <v>5</v>
      </c>
      <c r="AP53" s="43">
        <f t="shared" si="42"/>
        <v>32</v>
      </c>
      <c r="AQ53" s="42">
        <v>37</v>
      </c>
      <c r="AR53" s="42">
        <v>3</v>
      </c>
      <c r="AS53" s="44">
        <f t="shared" si="43"/>
        <v>2</v>
      </c>
      <c r="AT53" s="43">
        <f t="shared" si="44"/>
        <v>34</v>
      </c>
      <c r="AU53" s="42">
        <v>41</v>
      </c>
      <c r="AV53" s="49">
        <v>4</v>
      </c>
      <c r="AW53" s="46">
        <f t="shared" si="45"/>
        <v>3</v>
      </c>
      <c r="AX53" s="47">
        <f t="shared" si="46"/>
        <v>37</v>
      </c>
    </row>
    <row r="54" spans="2:50" ht="13.5" customHeight="1">
      <c r="B54" s="39">
        <v>9</v>
      </c>
      <c r="C54" s="48" t="s">
        <v>33</v>
      </c>
      <c r="D54" s="42"/>
      <c r="E54" s="42"/>
      <c r="F54" s="44">
        <f t="shared" si="24"/>
        <v>0</v>
      </c>
      <c r="G54" s="42"/>
      <c r="H54" s="42"/>
      <c r="I54" s="44">
        <f t="shared" si="25"/>
        <v>0</v>
      </c>
      <c r="J54" s="43">
        <f t="shared" si="26"/>
        <v>0</v>
      </c>
      <c r="K54" s="42"/>
      <c r="L54" s="42"/>
      <c r="M54" s="44">
        <f t="shared" si="27"/>
        <v>0</v>
      </c>
      <c r="N54" s="43">
        <f t="shared" si="28"/>
        <v>0</v>
      </c>
      <c r="O54" s="42"/>
      <c r="P54" s="42"/>
      <c r="Q54" s="44">
        <f t="shared" si="29"/>
        <v>0</v>
      </c>
      <c r="R54" s="43">
        <f t="shared" si="30"/>
        <v>0</v>
      </c>
      <c r="S54" s="42"/>
      <c r="T54" s="42"/>
      <c r="U54" s="44">
        <f t="shared" si="31"/>
        <v>0</v>
      </c>
      <c r="V54" s="43">
        <f t="shared" si="32"/>
        <v>0</v>
      </c>
      <c r="W54" s="42"/>
      <c r="X54" s="42"/>
      <c r="Y54" s="44">
        <f t="shared" si="33"/>
        <v>0</v>
      </c>
      <c r="Z54" s="43">
        <f t="shared" si="34"/>
        <v>0</v>
      </c>
      <c r="AA54" s="42"/>
      <c r="AB54" s="42"/>
      <c r="AC54" s="44">
        <f t="shared" si="35"/>
        <v>0</v>
      </c>
      <c r="AD54" s="43">
        <f t="shared" si="36"/>
        <v>0</v>
      </c>
      <c r="AE54" s="42"/>
      <c r="AF54" s="42"/>
      <c r="AG54" s="44">
        <f t="shared" si="37"/>
        <v>0</v>
      </c>
      <c r="AH54" s="43">
        <f t="shared" si="38"/>
        <v>0</v>
      </c>
      <c r="AI54" s="42">
        <v>1</v>
      </c>
      <c r="AJ54" s="42"/>
      <c r="AK54" s="44">
        <f t="shared" si="39"/>
        <v>1</v>
      </c>
      <c r="AL54" s="43">
        <f t="shared" si="40"/>
        <v>1</v>
      </c>
      <c r="AM54" s="42">
        <v>1</v>
      </c>
      <c r="AN54" s="42"/>
      <c r="AO54" s="44">
        <f t="shared" si="41"/>
        <v>0</v>
      </c>
      <c r="AP54" s="43">
        <f t="shared" si="42"/>
        <v>1</v>
      </c>
      <c r="AQ54" s="42">
        <v>1</v>
      </c>
      <c r="AR54" s="42"/>
      <c r="AS54" s="44">
        <f t="shared" si="43"/>
        <v>0</v>
      </c>
      <c r="AT54" s="43">
        <f t="shared" si="44"/>
        <v>1</v>
      </c>
      <c r="AU54" s="42">
        <v>1</v>
      </c>
      <c r="AV54" s="49"/>
      <c r="AW54" s="46">
        <f t="shared" si="45"/>
        <v>0</v>
      </c>
      <c r="AX54" s="47">
        <f t="shared" si="46"/>
        <v>1</v>
      </c>
    </row>
    <row r="55" spans="2:50" ht="13.5" customHeight="1">
      <c r="B55" s="40">
        <v>10</v>
      </c>
      <c r="C55" s="48" t="s">
        <v>34</v>
      </c>
      <c r="D55" s="42"/>
      <c r="E55" s="42"/>
      <c r="F55" s="44">
        <f t="shared" si="24"/>
        <v>0</v>
      </c>
      <c r="G55" s="42"/>
      <c r="H55" s="42"/>
      <c r="I55" s="44">
        <f t="shared" si="25"/>
        <v>0</v>
      </c>
      <c r="J55" s="43">
        <f t="shared" si="26"/>
        <v>0</v>
      </c>
      <c r="K55" s="42"/>
      <c r="L55" s="42"/>
      <c r="M55" s="44">
        <f t="shared" si="27"/>
        <v>0</v>
      </c>
      <c r="N55" s="43">
        <f t="shared" si="28"/>
        <v>0</v>
      </c>
      <c r="O55" s="42"/>
      <c r="P55" s="42"/>
      <c r="Q55" s="44">
        <f t="shared" si="29"/>
        <v>0</v>
      </c>
      <c r="R55" s="43">
        <f t="shared" si="30"/>
        <v>0</v>
      </c>
      <c r="S55" s="42"/>
      <c r="T55" s="42"/>
      <c r="U55" s="44">
        <f t="shared" si="31"/>
        <v>0</v>
      </c>
      <c r="V55" s="43">
        <f t="shared" si="32"/>
        <v>0</v>
      </c>
      <c r="W55" s="42"/>
      <c r="X55" s="42"/>
      <c r="Y55" s="44">
        <f t="shared" si="33"/>
        <v>0</v>
      </c>
      <c r="Z55" s="43">
        <f t="shared" si="34"/>
        <v>0</v>
      </c>
      <c r="AA55" s="42"/>
      <c r="AB55" s="42"/>
      <c r="AC55" s="44">
        <f t="shared" si="35"/>
        <v>0</v>
      </c>
      <c r="AD55" s="43">
        <f t="shared" si="36"/>
        <v>0</v>
      </c>
      <c r="AE55" s="42"/>
      <c r="AF55" s="42"/>
      <c r="AG55" s="44">
        <f t="shared" si="37"/>
        <v>0</v>
      </c>
      <c r="AH55" s="43">
        <f t="shared" si="38"/>
        <v>0</v>
      </c>
      <c r="AI55" s="42"/>
      <c r="AJ55" s="42"/>
      <c r="AK55" s="44">
        <f t="shared" si="39"/>
        <v>0</v>
      </c>
      <c r="AL55" s="43">
        <f t="shared" si="40"/>
        <v>0</v>
      </c>
      <c r="AM55" s="42"/>
      <c r="AN55" s="42"/>
      <c r="AO55" s="44">
        <f t="shared" si="41"/>
        <v>0</v>
      </c>
      <c r="AP55" s="43">
        <f t="shared" si="42"/>
        <v>0</v>
      </c>
      <c r="AQ55" s="42"/>
      <c r="AR55" s="42"/>
      <c r="AS55" s="44">
        <f t="shared" si="43"/>
        <v>0</v>
      </c>
      <c r="AT55" s="43">
        <f t="shared" si="44"/>
        <v>0</v>
      </c>
      <c r="AU55" s="42">
        <v>1</v>
      </c>
      <c r="AV55" s="49"/>
      <c r="AW55" s="46">
        <f t="shared" si="45"/>
        <v>1</v>
      </c>
      <c r="AX55" s="47">
        <f t="shared" si="46"/>
        <v>1</v>
      </c>
    </row>
    <row r="56" spans="2:50" ht="13.5" customHeight="1">
      <c r="B56" s="39">
        <v>11</v>
      </c>
      <c r="C56" s="48" t="s">
        <v>29</v>
      </c>
      <c r="D56" s="42"/>
      <c r="E56" s="42"/>
      <c r="F56" s="44">
        <f t="shared" si="24"/>
        <v>0</v>
      </c>
      <c r="G56" s="42"/>
      <c r="H56" s="42"/>
      <c r="I56" s="44">
        <f t="shared" si="25"/>
        <v>0</v>
      </c>
      <c r="J56" s="43">
        <f t="shared" si="26"/>
        <v>0</v>
      </c>
      <c r="K56" s="42">
        <v>2</v>
      </c>
      <c r="L56" s="42">
        <v>1</v>
      </c>
      <c r="M56" s="44">
        <f t="shared" si="27"/>
        <v>1</v>
      </c>
      <c r="N56" s="43">
        <f t="shared" si="28"/>
        <v>1</v>
      </c>
      <c r="O56" s="42">
        <v>2</v>
      </c>
      <c r="P56" s="42">
        <v>1</v>
      </c>
      <c r="Q56" s="44">
        <f t="shared" si="29"/>
        <v>0</v>
      </c>
      <c r="R56" s="43">
        <f t="shared" si="30"/>
        <v>1</v>
      </c>
      <c r="S56" s="42">
        <v>2</v>
      </c>
      <c r="T56" s="42">
        <v>1</v>
      </c>
      <c r="U56" s="44">
        <f t="shared" si="31"/>
        <v>0</v>
      </c>
      <c r="V56" s="43">
        <f t="shared" si="32"/>
        <v>1</v>
      </c>
      <c r="W56" s="42">
        <v>2</v>
      </c>
      <c r="X56" s="42">
        <v>1</v>
      </c>
      <c r="Y56" s="44">
        <f t="shared" si="33"/>
        <v>0</v>
      </c>
      <c r="Z56" s="43">
        <f t="shared" si="34"/>
        <v>1</v>
      </c>
      <c r="AA56" s="42">
        <v>2</v>
      </c>
      <c r="AB56" s="42">
        <v>1</v>
      </c>
      <c r="AC56" s="44">
        <f t="shared" si="35"/>
        <v>0</v>
      </c>
      <c r="AD56" s="43">
        <f t="shared" si="36"/>
        <v>1</v>
      </c>
      <c r="AE56" s="42">
        <v>2</v>
      </c>
      <c r="AF56" s="42">
        <v>1</v>
      </c>
      <c r="AG56" s="44">
        <f t="shared" si="37"/>
        <v>0</v>
      </c>
      <c r="AH56" s="43">
        <f t="shared" si="38"/>
        <v>1</v>
      </c>
      <c r="AI56" s="42">
        <v>2</v>
      </c>
      <c r="AJ56" s="42">
        <v>1</v>
      </c>
      <c r="AK56" s="44">
        <f t="shared" si="39"/>
        <v>0</v>
      </c>
      <c r="AL56" s="43">
        <f t="shared" si="40"/>
        <v>1</v>
      </c>
      <c r="AM56" s="42">
        <v>2</v>
      </c>
      <c r="AN56" s="42">
        <v>1</v>
      </c>
      <c r="AO56" s="44">
        <f t="shared" si="41"/>
        <v>0</v>
      </c>
      <c r="AP56" s="43">
        <f t="shared" si="42"/>
        <v>1</v>
      </c>
      <c r="AQ56" s="42">
        <v>2</v>
      </c>
      <c r="AR56" s="42">
        <v>1</v>
      </c>
      <c r="AS56" s="44">
        <f t="shared" si="43"/>
        <v>0</v>
      </c>
      <c r="AT56" s="43">
        <f t="shared" si="44"/>
        <v>1</v>
      </c>
      <c r="AU56" s="42">
        <v>2</v>
      </c>
      <c r="AV56" s="49">
        <v>1</v>
      </c>
      <c r="AW56" s="46">
        <f t="shared" si="45"/>
        <v>0</v>
      </c>
      <c r="AX56" s="47">
        <f t="shared" si="46"/>
        <v>1</v>
      </c>
    </row>
    <row r="57" spans="2:50" ht="13.5" customHeight="1">
      <c r="B57" s="40">
        <v>12</v>
      </c>
      <c r="C57" s="49" t="s">
        <v>35</v>
      </c>
      <c r="D57" s="42"/>
      <c r="E57" s="42"/>
      <c r="F57" s="44">
        <f t="shared" si="24"/>
        <v>0</v>
      </c>
      <c r="G57" s="42"/>
      <c r="H57" s="42"/>
      <c r="I57" s="44">
        <f t="shared" si="25"/>
        <v>0</v>
      </c>
      <c r="J57" s="43">
        <f t="shared" si="26"/>
        <v>0</v>
      </c>
      <c r="K57" s="42"/>
      <c r="L57" s="42"/>
      <c r="M57" s="44">
        <f t="shared" si="27"/>
        <v>0</v>
      </c>
      <c r="N57" s="43">
        <f t="shared" si="28"/>
        <v>0</v>
      </c>
      <c r="O57" s="42"/>
      <c r="P57" s="42"/>
      <c r="Q57" s="44">
        <f t="shared" si="29"/>
        <v>0</v>
      </c>
      <c r="R57" s="43">
        <f t="shared" si="30"/>
        <v>0</v>
      </c>
      <c r="S57" s="42"/>
      <c r="T57" s="42"/>
      <c r="U57" s="44">
        <f t="shared" si="31"/>
        <v>0</v>
      </c>
      <c r="V57" s="43">
        <f t="shared" si="32"/>
        <v>0</v>
      </c>
      <c r="W57" s="42"/>
      <c r="X57" s="42"/>
      <c r="Y57" s="44">
        <f t="shared" si="33"/>
        <v>0</v>
      </c>
      <c r="Z57" s="43">
        <f t="shared" si="34"/>
        <v>0</v>
      </c>
      <c r="AA57" s="42"/>
      <c r="AB57" s="42"/>
      <c r="AC57" s="44">
        <f t="shared" si="35"/>
        <v>0</v>
      </c>
      <c r="AD57" s="43">
        <f t="shared" si="36"/>
        <v>0</v>
      </c>
      <c r="AE57" s="42"/>
      <c r="AF57" s="42"/>
      <c r="AG57" s="44">
        <f t="shared" si="37"/>
        <v>0</v>
      </c>
      <c r="AH57" s="43">
        <f t="shared" si="38"/>
        <v>0</v>
      </c>
      <c r="AI57" s="42"/>
      <c r="AJ57" s="42"/>
      <c r="AK57" s="44">
        <f t="shared" si="39"/>
        <v>0</v>
      </c>
      <c r="AL57" s="43">
        <f t="shared" si="40"/>
        <v>0</v>
      </c>
      <c r="AM57" s="42"/>
      <c r="AN57" s="42"/>
      <c r="AO57" s="44">
        <f t="shared" si="41"/>
        <v>0</v>
      </c>
      <c r="AP57" s="43">
        <f t="shared" si="42"/>
        <v>0</v>
      </c>
      <c r="AQ57" s="42">
        <v>1</v>
      </c>
      <c r="AR57" s="42"/>
      <c r="AS57" s="44">
        <f t="shared" si="43"/>
        <v>1</v>
      </c>
      <c r="AT57" s="43">
        <f t="shared" si="44"/>
        <v>1</v>
      </c>
      <c r="AU57" s="42">
        <v>1</v>
      </c>
      <c r="AV57" s="49"/>
      <c r="AW57" s="46">
        <f t="shared" si="45"/>
        <v>0</v>
      </c>
      <c r="AX57" s="47">
        <f t="shared" si="46"/>
        <v>1</v>
      </c>
    </row>
    <row r="58" spans="2:50" ht="13.5" customHeight="1">
      <c r="B58" s="39">
        <v>13</v>
      </c>
      <c r="C58" s="49" t="s">
        <v>36</v>
      </c>
      <c r="D58" s="42"/>
      <c r="E58" s="42"/>
      <c r="F58" s="44">
        <f t="shared" si="24"/>
        <v>0</v>
      </c>
      <c r="G58" s="42"/>
      <c r="H58" s="42"/>
      <c r="I58" s="44">
        <f t="shared" si="25"/>
        <v>0</v>
      </c>
      <c r="J58" s="43">
        <f t="shared" si="26"/>
        <v>0</v>
      </c>
      <c r="K58" s="42"/>
      <c r="L58" s="42"/>
      <c r="M58" s="44">
        <f t="shared" si="27"/>
        <v>0</v>
      </c>
      <c r="N58" s="43">
        <f t="shared" si="28"/>
        <v>0</v>
      </c>
      <c r="O58" s="42"/>
      <c r="P58" s="42"/>
      <c r="Q58" s="44">
        <f t="shared" si="29"/>
        <v>0</v>
      </c>
      <c r="R58" s="43">
        <f t="shared" si="30"/>
        <v>0</v>
      </c>
      <c r="S58" s="42"/>
      <c r="T58" s="42"/>
      <c r="U58" s="44">
        <f t="shared" si="31"/>
        <v>0</v>
      </c>
      <c r="V58" s="43">
        <f t="shared" si="32"/>
        <v>0</v>
      </c>
      <c r="W58" s="42"/>
      <c r="X58" s="42"/>
      <c r="Y58" s="44">
        <f t="shared" si="33"/>
        <v>0</v>
      </c>
      <c r="Z58" s="43">
        <f t="shared" si="34"/>
        <v>0</v>
      </c>
      <c r="AA58" s="42"/>
      <c r="AB58" s="42"/>
      <c r="AC58" s="44">
        <f t="shared" si="35"/>
        <v>0</v>
      </c>
      <c r="AD58" s="43">
        <f t="shared" si="36"/>
        <v>0</v>
      </c>
      <c r="AE58" s="42"/>
      <c r="AF58" s="42"/>
      <c r="AG58" s="44">
        <f t="shared" si="37"/>
        <v>0</v>
      </c>
      <c r="AH58" s="43">
        <f t="shared" si="38"/>
        <v>0</v>
      </c>
      <c r="AI58" s="42">
        <v>1</v>
      </c>
      <c r="AJ58" s="42"/>
      <c r="AK58" s="44">
        <f t="shared" si="39"/>
        <v>1</v>
      </c>
      <c r="AL58" s="43">
        <f t="shared" si="40"/>
        <v>1</v>
      </c>
      <c r="AM58" s="42">
        <v>1</v>
      </c>
      <c r="AN58" s="42"/>
      <c r="AO58" s="44">
        <f t="shared" si="41"/>
        <v>0</v>
      </c>
      <c r="AP58" s="43">
        <f t="shared" si="42"/>
        <v>1</v>
      </c>
      <c r="AQ58" s="42">
        <v>1</v>
      </c>
      <c r="AR58" s="42"/>
      <c r="AS58" s="44">
        <f t="shared" si="43"/>
        <v>0</v>
      </c>
      <c r="AT58" s="43">
        <f t="shared" si="44"/>
        <v>1</v>
      </c>
      <c r="AU58" s="42">
        <v>1</v>
      </c>
      <c r="AV58" s="49"/>
      <c r="AW58" s="46">
        <f t="shared" si="45"/>
        <v>0</v>
      </c>
      <c r="AX58" s="47">
        <f t="shared" si="46"/>
        <v>1</v>
      </c>
    </row>
    <row r="59" spans="2:50" ht="13.5" customHeight="1">
      <c r="B59" s="40">
        <v>14</v>
      </c>
      <c r="C59" s="49" t="s">
        <v>37</v>
      </c>
      <c r="D59" s="42"/>
      <c r="E59" s="42"/>
      <c r="F59" s="44">
        <f t="shared" si="24"/>
        <v>0</v>
      </c>
      <c r="G59" s="42"/>
      <c r="H59" s="42"/>
      <c r="I59" s="44">
        <f t="shared" si="25"/>
        <v>0</v>
      </c>
      <c r="J59" s="43">
        <f t="shared" si="26"/>
        <v>0</v>
      </c>
      <c r="K59" s="42"/>
      <c r="L59" s="42"/>
      <c r="M59" s="44">
        <f t="shared" si="27"/>
        <v>0</v>
      </c>
      <c r="N59" s="43">
        <f t="shared" si="28"/>
        <v>0</v>
      </c>
      <c r="O59" s="42"/>
      <c r="P59" s="42"/>
      <c r="Q59" s="44">
        <f t="shared" si="29"/>
        <v>0</v>
      </c>
      <c r="R59" s="43">
        <f t="shared" si="30"/>
        <v>0</v>
      </c>
      <c r="S59" s="42"/>
      <c r="T59" s="42"/>
      <c r="U59" s="44">
        <f t="shared" si="31"/>
        <v>0</v>
      </c>
      <c r="V59" s="43">
        <f t="shared" si="32"/>
        <v>0</v>
      </c>
      <c r="W59" s="42"/>
      <c r="X59" s="42"/>
      <c r="Y59" s="44">
        <f t="shared" si="33"/>
        <v>0</v>
      </c>
      <c r="Z59" s="43">
        <f t="shared" si="34"/>
        <v>0</v>
      </c>
      <c r="AA59" s="42"/>
      <c r="AB59" s="42"/>
      <c r="AC59" s="44">
        <f t="shared" si="35"/>
        <v>0</v>
      </c>
      <c r="AD59" s="43">
        <f t="shared" si="36"/>
        <v>0</v>
      </c>
      <c r="AE59" s="42"/>
      <c r="AF59" s="42"/>
      <c r="AG59" s="44">
        <f t="shared" si="37"/>
        <v>0</v>
      </c>
      <c r="AH59" s="43">
        <f t="shared" si="38"/>
        <v>0</v>
      </c>
      <c r="AI59" s="42"/>
      <c r="AJ59" s="42"/>
      <c r="AK59" s="44">
        <f t="shared" si="39"/>
        <v>0</v>
      </c>
      <c r="AL59" s="43">
        <f t="shared" si="40"/>
        <v>0</v>
      </c>
      <c r="AM59" s="42"/>
      <c r="AN59" s="42"/>
      <c r="AO59" s="44">
        <f t="shared" si="41"/>
        <v>0</v>
      </c>
      <c r="AP59" s="43">
        <f t="shared" si="42"/>
        <v>0</v>
      </c>
      <c r="AQ59" s="42">
        <v>1</v>
      </c>
      <c r="AR59" s="42"/>
      <c r="AS59" s="44">
        <f t="shared" si="43"/>
        <v>1</v>
      </c>
      <c r="AT59" s="43">
        <f t="shared" si="44"/>
        <v>1</v>
      </c>
      <c r="AU59" s="42">
        <v>1</v>
      </c>
      <c r="AV59" s="49"/>
      <c r="AW59" s="46">
        <f t="shared" si="45"/>
        <v>0</v>
      </c>
      <c r="AX59" s="47">
        <f t="shared" si="46"/>
        <v>1</v>
      </c>
    </row>
    <row r="60" spans="4:50" ht="13.5" customHeight="1">
      <c r="D60" s="42">
        <f aca="true" t="shared" si="47" ref="D60:AV60">SUM(D46:D59)</f>
        <v>211</v>
      </c>
      <c r="E60" s="42">
        <f t="shared" si="47"/>
        <v>13</v>
      </c>
      <c r="F60" s="44">
        <f t="shared" si="24"/>
        <v>198</v>
      </c>
      <c r="G60" s="42">
        <f t="shared" si="47"/>
        <v>421</v>
      </c>
      <c r="H60" s="42">
        <f t="shared" si="47"/>
        <v>35</v>
      </c>
      <c r="I60" s="44">
        <f t="shared" si="25"/>
        <v>188</v>
      </c>
      <c r="J60" s="43">
        <f t="shared" si="26"/>
        <v>386</v>
      </c>
      <c r="K60" s="42">
        <f t="shared" si="47"/>
        <v>687</v>
      </c>
      <c r="L60" s="42">
        <f t="shared" si="47"/>
        <v>44</v>
      </c>
      <c r="M60" s="44">
        <f t="shared" si="27"/>
        <v>257</v>
      </c>
      <c r="N60" s="43">
        <f t="shared" si="28"/>
        <v>643</v>
      </c>
      <c r="O60" s="42">
        <f t="shared" si="47"/>
        <v>883</v>
      </c>
      <c r="P60" s="42">
        <f t="shared" si="47"/>
        <v>48</v>
      </c>
      <c r="Q60" s="44">
        <f t="shared" si="29"/>
        <v>192</v>
      </c>
      <c r="R60" s="43">
        <f t="shared" si="30"/>
        <v>835</v>
      </c>
      <c r="S60" s="42">
        <f t="shared" si="47"/>
        <v>1182</v>
      </c>
      <c r="T60" s="42">
        <f t="shared" si="47"/>
        <v>50</v>
      </c>
      <c r="U60" s="44">
        <f t="shared" si="31"/>
        <v>297</v>
      </c>
      <c r="V60" s="43">
        <f t="shared" si="32"/>
        <v>1132</v>
      </c>
      <c r="W60" s="42">
        <f t="shared" si="47"/>
        <v>1426</v>
      </c>
      <c r="X60" s="42">
        <f t="shared" si="47"/>
        <v>74</v>
      </c>
      <c r="Y60" s="44">
        <f t="shared" si="33"/>
        <v>220</v>
      </c>
      <c r="Z60" s="43">
        <f t="shared" si="34"/>
        <v>1352</v>
      </c>
      <c r="AA60" s="42">
        <f t="shared" si="47"/>
        <v>1692</v>
      </c>
      <c r="AB60" s="42">
        <f t="shared" si="47"/>
        <v>84</v>
      </c>
      <c r="AC60" s="44">
        <f t="shared" si="35"/>
        <v>256</v>
      </c>
      <c r="AD60" s="43">
        <f t="shared" si="36"/>
        <v>1608</v>
      </c>
      <c r="AE60" s="42">
        <f t="shared" si="47"/>
        <v>1976</v>
      </c>
      <c r="AF60" s="42">
        <f t="shared" si="47"/>
        <v>91</v>
      </c>
      <c r="AG60" s="44">
        <f t="shared" si="37"/>
        <v>277</v>
      </c>
      <c r="AH60" s="43">
        <f t="shared" si="38"/>
        <v>1885</v>
      </c>
      <c r="AI60" s="42">
        <f t="shared" si="47"/>
        <v>2244</v>
      </c>
      <c r="AJ60" s="42">
        <f t="shared" si="47"/>
        <v>119</v>
      </c>
      <c r="AK60" s="44">
        <f t="shared" si="39"/>
        <v>240</v>
      </c>
      <c r="AL60" s="43">
        <f t="shared" si="40"/>
        <v>2125</v>
      </c>
      <c r="AM60" s="42">
        <f t="shared" si="47"/>
        <v>2641</v>
      </c>
      <c r="AN60" s="42">
        <f t="shared" si="47"/>
        <v>133</v>
      </c>
      <c r="AO60" s="44">
        <f t="shared" si="41"/>
        <v>383</v>
      </c>
      <c r="AP60" s="43">
        <f t="shared" si="42"/>
        <v>2508</v>
      </c>
      <c r="AQ60" s="42">
        <f t="shared" si="47"/>
        <v>2817</v>
      </c>
      <c r="AR60" s="42">
        <f t="shared" si="47"/>
        <v>147</v>
      </c>
      <c r="AS60" s="44">
        <f t="shared" si="43"/>
        <v>162</v>
      </c>
      <c r="AT60" s="43">
        <f t="shared" si="44"/>
        <v>2670</v>
      </c>
      <c r="AU60" s="42">
        <f t="shared" si="47"/>
        <v>2987</v>
      </c>
      <c r="AV60" s="49">
        <f t="shared" si="47"/>
        <v>174</v>
      </c>
      <c r="AW60" s="46">
        <f t="shared" si="45"/>
        <v>143</v>
      </c>
      <c r="AX60" s="47">
        <f t="shared" si="46"/>
        <v>2813</v>
      </c>
    </row>
    <row r="61" spans="6:50" ht="13.5" customHeight="1"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64"/>
      <c r="AX61" s="64"/>
    </row>
    <row r="62" spans="3:50" ht="13.5" customHeight="1">
      <c r="C62" s="52" t="s">
        <v>70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64"/>
      <c r="AX62" s="64"/>
    </row>
    <row r="63" spans="5:50" ht="13.5" customHeight="1">
      <c r="E63" s="53" t="s">
        <v>0</v>
      </c>
      <c r="F63" s="54"/>
      <c r="G63" s="54"/>
      <c r="H63" s="65"/>
      <c r="I63" s="54"/>
      <c r="J63" s="54"/>
      <c r="K63" s="54"/>
      <c r="L63" s="65"/>
      <c r="M63" s="54"/>
      <c r="N63" s="54"/>
      <c r="O63" s="54"/>
      <c r="P63" s="65"/>
      <c r="Q63" s="54"/>
      <c r="R63" s="54"/>
      <c r="S63" s="54"/>
      <c r="T63" s="65"/>
      <c r="U63" s="54"/>
      <c r="V63" s="54"/>
      <c r="W63" s="54"/>
      <c r="X63" s="65"/>
      <c r="Y63" s="54"/>
      <c r="Z63" s="54"/>
      <c r="AA63" s="54"/>
      <c r="AB63" s="65"/>
      <c r="AC63" s="54"/>
      <c r="AD63" s="54"/>
      <c r="AE63" s="54"/>
      <c r="AF63" s="65"/>
      <c r="AG63" s="54"/>
      <c r="AH63" s="54"/>
      <c r="AI63" s="54"/>
      <c r="AJ63" s="65"/>
      <c r="AK63" s="54"/>
      <c r="AL63" s="54"/>
      <c r="AM63" s="54"/>
      <c r="AN63" s="65"/>
      <c r="AO63" s="54"/>
      <c r="AP63" s="54"/>
      <c r="AQ63" s="54"/>
      <c r="AR63" s="65"/>
      <c r="AS63" s="54"/>
      <c r="AT63" s="54"/>
      <c r="AU63" s="54"/>
      <c r="AV63" s="65"/>
      <c r="AW63" s="64"/>
      <c r="AX63" s="64"/>
    </row>
    <row r="64" spans="2:50" ht="47.25" customHeight="1">
      <c r="B64" s="55" t="s">
        <v>343</v>
      </c>
      <c r="C64" s="55" t="s">
        <v>67</v>
      </c>
      <c r="D64" s="56" t="s">
        <v>50</v>
      </c>
      <c r="E64" s="56" t="s">
        <v>2</v>
      </c>
      <c r="F64" s="57" t="s">
        <v>344</v>
      </c>
      <c r="G64" s="58" t="s">
        <v>345</v>
      </c>
      <c r="H64" s="58" t="s">
        <v>2</v>
      </c>
      <c r="I64" s="57" t="s">
        <v>346</v>
      </c>
      <c r="J64" s="59" t="s">
        <v>347</v>
      </c>
      <c r="K64" s="60" t="s">
        <v>52</v>
      </c>
      <c r="L64" s="60" t="s">
        <v>2</v>
      </c>
      <c r="M64" s="57" t="s">
        <v>348</v>
      </c>
      <c r="N64" s="59" t="s">
        <v>349</v>
      </c>
      <c r="O64" s="39" t="s">
        <v>53</v>
      </c>
      <c r="P64" s="39" t="s">
        <v>2</v>
      </c>
      <c r="Q64" s="57" t="s">
        <v>350</v>
      </c>
      <c r="R64" s="59" t="s">
        <v>351</v>
      </c>
      <c r="S64" s="39" t="s">
        <v>54</v>
      </c>
      <c r="T64" s="39" t="s">
        <v>2</v>
      </c>
      <c r="U64" s="57" t="s">
        <v>352</v>
      </c>
      <c r="V64" s="59" t="s">
        <v>353</v>
      </c>
      <c r="W64" s="62" t="s">
        <v>352</v>
      </c>
      <c r="X64" s="63" t="s">
        <v>353</v>
      </c>
      <c r="Y64" s="57" t="s">
        <v>354</v>
      </c>
      <c r="Z64" s="59" t="s">
        <v>355</v>
      </c>
      <c r="AA64" s="62" t="s">
        <v>354</v>
      </c>
      <c r="AB64" s="63" t="s">
        <v>355</v>
      </c>
      <c r="AC64" s="57" t="s">
        <v>356</v>
      </c>
      <c r="AD64" s="59" t="s">
        <v>357</v>
      </c>
      <c r="AE64" s="62" t="s">
        <v>356</v>
      </c>
      <c r="AF64" s="63" t="s">
        <v>357</v>
      </c>
      <c r="AG64" s="57" t="s">
        <v>358</v>
      </c>
      <c r="AH64" s="59" t="s">
        <v>359</v>
      </c>
      <c r="AI64" s="62" t="s">
        <v>358</v>
      </c>
      <c r="AJ64" s="63" t="s">
        <v>359</v>
      </c>
      <c r="AK64" s="57" t="s">
        <v>360</v>
      </c>
      <c r="AL64" s="59" t="s">
        <v>361</v>
      </c>
      <c r="AM64" s="62" t="s">
        <v>360</v>
      </c>
      <c r="AN64" s="63" t="s">
        <v>361</v>
      </c>
      <c r="AO64" s="57" t="s">
        <v>362</v>
      </c>
      <c r="AP64" s="59" t="s">
        <v>363</v>
      </c>
      <c r="AQ64" s="62" t="s">
        <v>362</v>
      </c>
      <c r="AR64" s="63" t="s">
        <v>363</v>
      </c>
      <c r="AS64" s="57" t="s">
        <v>364</v>
      </c>
      <c r="AT64" s="59" t="s">
        <v>365</v>
      </c>
      <c r="AU64" s="62" t="s">
        <v>364</v>
      </c>
      <c r="AV64" s="63" t="s">
        <v>365</v>
      </c>
      <c r="AW64" s="62" t="s">
        <v>366</v>
      </c>
      <c r="AX64" s="63" t="s">
        <v>367</v>
      </c>
    </row>
    <row r="65" spans="2:50" ht="13.5" customHeight="1">
      <c r="B65" s="39">
        <v>1</v>
      </c>
      <c r="C65" s="49" t="s">
        <v>16</v>
      </c>
      <c r="D65" s="42">
        <v>1</v>
      </c>
      <c r="E65" s="42"/>
      <c r="F65" s="44">
        <f aca="true" t="shared" si="48" ref="F65:F71">D65-E65</f>
        <v>1</v>
      </c>
      <c r="G65" s="42">
        <v>1</v>
      </c>
      <c r="H65" s="42"/>
      <c r="I65" s="44">
        <f aca="true" t="shared" si="49" ref="I65:I71">J65-F65</f>
        <v>0</v>
      </c>
      <c r="J65" s="43">
        <f aca="true" t="shared" si="50" ref="J65:J71">G65-H65</f>
        <v>1</v>
      </c>
      <c r="K65" s="42">
        <v>1</v>
      </c>
      <c r="L65" s="42"/>
      <c r="M65" s="44">
        <f aca="true" t="shared" si="51" ref="M65:M71">N65-J65</f>
        <v>0</v>
      </c>
      <c r="N65" s="43">
        <f aca="true" t="shared" si="52" ref="N65:N71">K65-L65</f>
        <v>1</v>
      </c>
      <c r="O65" s="42">
        <v>1</v>
      </c>
      <c r="P65" s="42"/>
      <c r="Q65" s="44">
        <f aca="true" t="shared" si="53" ref="Q65:Q71">R65-N65</f>
        <v>0</v>
      </c>
      <c r="R65" s="43">
        <f aca="true" t="shared" si="54" ref="R65:R71">O65-P65</f>
        <v>1</v>
      </c>
      <c r="S65" s="42">
        <v>3</v>
      </c>
      <c r="T65" s="42"/>
      <c r="U65" s="44">
        <f aca="true" t="shared" si="55" ref="U65:U71">V65-R65</f>
        <v>2</v>
      </c>
      <c r="V65" s="43">
        <f aca="true" t="shared" si="56" ref="V65:V71">S65-T65</f>
        <v>3</v>
      </c>
      <c r="W65" s="42">
        <v>4</v>
      </c>
      <c r="X65" s="42"/>
      <c r="Y65" s="44">
        <f aca="true" t="shared" si="57" ref="Y65:Y71">Z65-V65</f>
        <v>1</v>
      </c>
      <c r="Z65" s="43">
        <f aca="true" t="shared" si="58" ref="Z65:Z71">W65-X65</f>
        <v>4</v>
      </c>
      <c r="AA65" s="42">
        <v>4</v>
      </c>
      <c r="AB65" s="42"/>
      <c r="AC65" s="44">
        <f aca="true" t="shared" si="59" ref="AC65:AC71">AD65-Z65</f>
        <v>0</v>
      </c>
      <c r="AD65" s="43">
        <f aca="true" t="shared" si="60" ref="AD65:AD71">AA65-AB65</f>
        <v>4</v>
      </c>
      <c r="AE65" s="42">
        <v>6</v>
      </c>
      <c r="AF65" s="42"/>
      <c r="AG65" s="44">
        <f aca="true" t="shared" si="61" ref="AG65:AG71">AH65-AD65</f>
        <v>2</v>
      </c>
      <c r="AH65" s="43">
        <f aca="true" t="shared" si="62" ref="AH65:AH71">AE65-AF65</f>
        <v>6</v>
      </c>
      <c r="AI65" s="42">
        <v>7</v>
      </c>
      <c r="AJ65" s="42"/>
      <c r="AK65" s="44">
        <f aca="true" t="shared" si="63" ref="AK65:AK71">AL65-AH65</f>
        <v>1</v>
      </c>
      <c r="AL65" s="43">
        <f aca="true" t="shared" si="64" ref="AL65:AL71">AI65-AJ65</f>
        <v>7</v>
      </c>
      <c r="AM65" s="42">
        <v>7</v>
      </c>
      <c r="AN65" s="42"/>
      <c r="AO65" s="44">
        <f aca="true" t="shared" si="65" ref="AO65:AO71">AP65-AL65</f>
        <v>0</v>
      </c>
      <c r="AP65" s="43">
        <f aca="true" t="shared" si="66" ref="AP65:AP71">AM65-AN65</f>
        <v>7</v>
      </c>
      <c r="AQ65" s="42">
        <v>7</v>
      </c>
      <c r="AR65" s="42"/>
      <c r="AS65" s="44">
        <f aca="true" t="shared" si="67" ref="AS65:AS71">AT65-AP65</f>
        <v>0</v>
      </c>
      <c r="AT65" s="43">
        <f aca="true" t="shared" si="68" ref="AT65:AT71">AQ65-AR65</f>
        <v>7</v>
      </c>
      <c r="AU65" s="42">
        <v>8</v>
      </c>
      <c r="AV65" s="49"/>
      <c r="AW65" s="46">
        <f aca="true" t="shared" si="69" ref="AW65:AW71">AX65-AT65</f>
        <v>1</v>
      </c>
      <c r="AX65" s="47">
        <f aca="true" t="shared" si="70" ref="AX65:AX71">AU65-AV65</f>
        <v>8</v>
      </c>
    </row>
    <row r="66" spans="2:50" ht="13.5" customHeight="1">
      <c r="B66" s="39">
        <v>2</v>
      </c>
      <c r="C66" s="49" t="s">
        <v>6</v>
      </c>
      <c r="D66" s="42"/>
      <c r="E66" s="42"/>
      <c r="F66" s="44">
        <f t="shared" si="48"/>
        <v>0</v>
      </c>
      <c r="G66" s="42">
        <v>2</v>
      </c>
      <c r="H66" s="42"/>
      <c r="I66" s="44">
        <f t="shared" si="49"/>
        <v>2</v>
      </c>
      <c r="J66" s="43">
        <f t="shared" si="50"/>
        <v>2</v>
      </c>
      <c r="K66" s="42">
        <v>2</v>
      </c>
      <c r="L66" s="42"/>
      <c r="M66" s="44">
        <f t="shared" si="51"/>
        <v>0</v>
      </c>
      <c r="N66" s="43">
        <f t="shared" si="52"/>
        <v>2</v>
      </c>
      <c r="O66" s="42">
        <v>2</v>
      </c>
      <c r="P66" s="42"/>
      <c r="Q66" s="44">
        <f t="shared" si="53"/>
        <v>0</v>
      </c>
      <c r="R66" s="43">
        <f t="shared" si="54"/>
        <v>2</v>
      </c>
      <c r="S66" s="42">
        <v>2</v>
      </c>
      <c r="T66" s="42"/>
      <c r="U66" s="44">
        <f t="shared" si="55"/>
        <v>0</v>
      </c>
      <c r="V66" s="43">
        <f t="shared" si="56"/>
        <v>2</v>
      </c>
      <c r="W66" s="42">
        <v>2</v>
      </c>
      <c r="X66" s="42"/>
      <c r="Y66" s="44">
        <f t="shared" si="57"/>
        <v>0</v>
      </c>
      <c r="Z66" s="43">
        <f t="shared" si="58"/>
        <v>2</v>
      </c>
      <c r="AA66" s="42">
        <v>3</v>
      </c>
      <c r="AB66" s="42"/>
      <c r="AC66" s="44">
        <f t="shared" si="59"/>
        <v>1</v>
      </c>
      <c r="AD66" s="43">
        <f t="shared" si="60"/>
        <v>3</v>
      </c>
      <c r="AE66" s="42">
        <v>5</v>
      </c>
      <c r="AF66" s="42">
        <v>1</v>
      </c>
      <c r="AG66" s="44">
        <f t="shared" si="61"/>
        <v>1</v>
      </c>
      <c r="AH66" s="43">
        <f t="shared" si="62"/>
        <v>4</v>
      </c>
      <c r="AI66" s="42">
        <v>6</v>
      </c>
      <c r="AJ66" s="42">
        <v>1</v>
      </c>
      <c r="AK66" s="44">
        <f t="shared" si="63"/>
        <v>1</v>
      </c>
      <c r="AL66" s="43">
        <f t="shared" si="64"/>
        <v>5</v>
      </c>
      <c r="AM66" s="42">
        <v>6</v>
      </c>
      <c r="AN66" s="42">
        <v>1</v>
      </c>
      <c r="AO66" s="44">
        <f t="shared" si="65"/>
        <v>0</v>
      </c>
      <c r="AP66" s="43">
        <f t="shared" si="66"/>
        <v>5</v>
      </c>
      <c r="AQ66" s="42">
        <v>6</v>
      </c>
      <c r="AR66" s="42">
        <v>1</v>
      </c>
      <c r="AS66" s="44">
        <f t="shared" si="67"/>
        <v>0</v>
      </c>
      <c r="AT66" s="43">
        <f t="shared" si="68"/>
        <v>5</v>
      </c>
      <c r="AU66" s="42">
        <v>6</v>
      </c>
      <c r="AV66" s="49">
        <v>1</v>
      </c>
      <c r="AW66" s="46">
        <f t="shared" si="69"/>
        <v>0</v>
      </c>
      <c r="AX66" s="47">
        <f t="shared" si="70"/>
        <v>5</v>
      </c>
    </row>
    <row r="67" spans="2:50" ht="13.5" customHeight="1">
      <c r="B67" s="39">
        <v>3</v>
      </c>
      <c r="C67" s="49" t="s">
        <v>17</v>
      </c>
      <c r="D67" s="42"/>
      <c r="E67" s="42"/>
      <c r="F67" s="44">
        <f t="shared" si="48"/>
        <v>0</v>
      </c>
      <c r="G67" s="42"/>
      <c r="H67" s="42"/>
      <c r="I67" s="44">
        <f t="shared" si="49"/>
        <v>0</v>
      </c>
      <c r="J67" s="43">
        <f t="shared" si="50"/>
        <v>0</v>
      </c>
      <c r="K67" s="42"/>
      <c r="L67" s="42"/>
      <c r="M67" s="44">
        <f t="shared" si="51"/>
        <v>0</v>
      </c>
      <c r="N67" s="43">
        <f t="shared" si="52"/>
        <v>0</v>
      </c>
      <c r="O67" s="42"/>
      <c r="P67" s="42"/>
      <c r="Q67" s="44">
        <f t="shared" si="53"/>
        <v>0</v>
      </c>
      <c r="R67" s="43">
        <f t="shared" si="54"/>
        <v>0</v>
      </c>
      <c r="S67" s="42">
        <v>1</v>
      </c>
      <c r="T67" s="42"/>
      <c r="U67" s="44">
        <f t="shared" si="55"/>
        <v>1</v>
      </c>
      <c r="V67" s="43">
        <f t="shared" si="56"/>
        <v>1</v>
      </c>
      <c r="W67" s="42">
        <v>1</v>
      </c>
      <c r="X67" s="42"/>
      <c r="Y67" s="44">
        <f t="shared" si="57"/>
        <v>0</v>
      </c>
      <c r="Z67" s="43">
        <f t="shared" si="58"/>
        <v>1</v>
      </c>
      <c r="AA67" s="42">
        <v>3</v>
      </c>
      <c r="AB67" s="42"/>
      <c r="AC67" s="44">
        <f t="shared" si="59"/>
        <v>2</v>
      </c>
      <c r="AD67" s="43">
        <f t="shared" si="60"/>
        <v>3</v>
      </c>
      <c r="AE67" s="42">
        <v>3</v>
      </c>
      <c r="AF67" s="42"/>
      <c r="AG67" s="44">
        <f t="shared" si="61"/>
        <v>0</v>
      </c>
      <c r="AH67" s="43">
        <f t="shared" si="62"/>
        <v>3</v>
      </c>
      <c r="AI67" s="42">
        <v>3</v>
      </c>
      <c r="AJ67" s="42"/>
      <c r="AK67" s="44">
        <f t="shared" si="63"/>
        <v>0</v>
      </c>
      <c r="AL67" s="43">
        <f t="shared" si="64"/>
        <v>3</v>
      </c>
      <c r="AM67" s="42">
        <v>3</v>
      </c>
      <c r="AN67" s="42"/>
      <c r="AO67" s="44">
        <f t="shared" si="65"/>
        <v>0</v>
      </c>
      <c r="AP67" s="43">
        <f t="shared" si="66"/>
        <v>3</v>
      </c>
      <c r="AQ67" s="42">
        <v>3</v>
      </c>
      <c r="AR67" s="42"/>
      <c r="AS67" s="44">
        <f t="shared" si="67"/>
        <v>0</v>
      </c>
      <c r="AT67" s="43">
        <f t="shared" si="68"/>
        <v>3</v>
      </c>
      <c r="AU67" s="42">
        <v>3</v>
      </c>
      <c r="AV67" s="49"/>
      <c r="AW67" s="46">
        <f t="shared" si="69"/>
        <v>0</v>
      </c>
      <c r="AX67" s="47">
        <f t="shared" si="70"/>
        <v>3</v>
      </c>
    </row>
    <row r="68" spans="2:50" ht="13.5" customHeight="1">
      <c r="B68" s="39">
        <v>4</v>
      </c>
      <c r="C68" s="49" t="s">
        <v>69</v>
      </c>
      <c r="D68" s="42">
        <v>1</v>
      </c>
      <c r="E68" s="42"/>
      <c r="F68" s="44">
        <f t="shared" si="48"/>
        <v>1</v>
      </c>
      <c r="G68" s="42">
        <v>1</v>
      </c>
      <c r="H68" s="42"/>
      <c r="I68" s="44">
        <f t="shared" si="49"/>
        <v>0</v>
      </c>
      <c r="J68" s="43">
        <f t="shared" si="50"/>
        <v>1</v>
      </c>
      <c r="K68" s="42">
        <v>2</v>
      </c>
      <c r="L68" s="42"/>
      <c r="M68" s="44">
        <f t="shared" si="51"/>
        <v>1</v>
      </c>
      <c r="N68" s="43">
        <f t="shared" si="52"/>
        <v>2</v>
      </c>
      <c r="O68" s="42">
        <v>2</v>
      </c>
      <c r="P68" s="42"/>
      <c r="Q68" s="44">
        <f t="shared" si="53"/>
        <v>0</v>
      </c>
      <c r="R68" s="43">
        <f t="shared" si="54"/>
        <v>2</v>
      </c>
      <c r="S68" s="42">
        <v>2</v>
      </c>
      <c r="T68" s="42"/>
      <c r="U68" s="44">
        <f t="shared" si="55"/>
        <v>0</v>
      </c>
      <c r="V68" s="43">
        <f t="shared" si="56"/>
        <v>2</v>
      </c>
      <c r="W68" s="42">
        <v>3</v>
      </c>
      <c r="X68" s="42"/>
      <c r="Y68" s="44">
        <f t="shared" si="57"/>
        <v>1</v>
      </c>
      <c r="Z68" s="43">
        <f t="shared" si="58"/>
        <v>3</v>
      </c>
      <c r="AA68" s="42">
        <v>3</v>
      </c>
      <c r="AB68" s="42"/>
      <c r="AC68" s="44">
        <f t="shared" si="59"/>
        <v>0</v>
      </c>
      <c r="AD68" s="43">
        <f t="shared" si="60"/>
        <v>3</v>
      </c>
      <c r="AE68" s="42">
        <v>3</v>
      </c>
      <c r="AF68" s="42"/>
      <c r="AG68" s="44">
        <f t="shared" si="61"/>
        <v>0</v>
      </c>
      <c r="AH68" s="43">
        <f t="shared" si="62"/>
        <v>3</v>
      </c>
      <c r="AI68" s="42">
        <v>3</v>
      </c>
      <c r="AJ68" s="42"/>
      <c r="AK68" s="44">
        <f t="shared" si="63"/>
        <v>0</v>
      </c>
      <c r="AL68" s="43">
        <f t="shared" si="64"/>
        <v>3</v>
      </c>
      <c r="AM68" s="42">
        <v>3</v>
      </c>
      <c r="AN68" s="42"/>
      <c r="AO68" s="44">
        <f t="shared" si="65"/>
        <v>0</v>
      </c>
      <c r="AP68" s="43">
        <f t="shared" si="66"/>
        <v>3</v>
      </c>
      <c r="AQ68" s="42">
        <v>3</v>
      </c>
      <c r="AR68" s="42"/>
      <c r="AS68" s="44">
        <f t="shared" si="67"/>
        <v>0</v>
      </c>
      <c r="AT68" s="43">
        <f t="shared" si="68"/>
        <v>3</v>
      </c>
      <c r="AU68" s="42">
        <v>3</v>
      </c>
      <c r="AV68" s="49"/>
      <c r="AW68" s="46">
        <f t="shared" si="69"/>
        <v>0</v>
      </c>
      <c r="AX68" s="47">
        <f t="shared" si="70"/>
        <v>3</v>
      </c>
    </row>
    <row r="69" spans="2:50" ht="13.5" customHeight="1">
      <c r="B69" s="39">
        <v>5</v>
      </c>
      <c r="C69" s="49" t="s">
        <v>5</v>
      </c>
      <c r="D69" s="42"/>
      <c r="E69" s="42"/>
      <c r="F69" s="44">
        <f t="shared" si="48"/>
        <v>0</v>
      </c>
      <c r="G69" s="42"/>
      <c r="H69" s="42"/>
      <c r="I69" s="44">
        <f t="shared" si="49"/>
        <v>0</v>
      </c>
      <c r="J69" s="43">
        <f t="shared" si="50"/>
        <v>0</v>
      </c>
      <c r="K69" s="42"/>
      <c r="L69" s="42"/>
      <c r="M69" s="44">
        <f t="shared" si="51"/>
        <v>0</v>
      </c>
      <c r="N69" s="43">
        <f t="shared" si="52"/>
        <v>0</v>
      </c>
      <c r="O69" s="42"/>
      <c r="P69" s="42"/>
      <c r="Q69" s="44">
        <f t="shared" si="53"/>
        <v>0</v>
      </c>
      <c r="R69" s="43">
        <f t="shared" si="54"/>
        <v>0</v>
      </c>
      <c r="S69" s="42"/>
      <c r="T69" s="42"/>
      <c r="U69" s="44">
        <f t="shared" si="55"/>
        <v>0</v>
      </c>
      <c r="V69" s="43">
        <f t="shared" si="56"/>
        <v>0</v>
      </c>
      <c r="W69" s="42"/>
      <c r="X69" s="42"/>
      <c r="Y69" s="44">
        <f t="shared" si="57"/>
        <v>0</v>
      </c>
      <c r="Z69" s="43">
        <f t="shared" si="58"/>
        <v>0</v>
      </c>
      <c r="AA69" s="42">
        <v>1</v>
      </c>
      <c r="AB69" s="42"/>
      <c r="AC69" s="44">
        <f t="shared" si="59"/>
        <v>1</v>
      </c>
      <c r="AD69" s="43">
        <f t="shared" si="60"/>
        <v>1</v>
      </c>
      <c r="AE69" s="42">
        <v>1</v>
      </c>
      <c r="AF69" s="42"/>
      <c r="AG69" s="44">
        <f t="shared" si="61"/>
        <v>0</v>
      </c>
      <c r="AH69" s="43">
        <f t="shared" si="62"/>
        <v>1</v>
      </c>
      <c r="AI69" s="42">
        <v>1</v>
      </c>
      <c r="AJ69" s="42"/>
      <c r="AK69" s="44">
        <f t="shared" si="63"/>
        <v>0</v>
      </c>
      <c r="AL69" s="43">
        <f t="shared" si="64"/>
        <v>1</v>
      </c>
      <c r="AM69" s="42">
        <v>2</v>
      </c>
      <c r="AN69" s="42"/>
      <c r="AO69" s="44">
        <f t="shared" si="65"/>
        <v>1</v>
      </c>
      <c r="AP69" s="43">
        <f t="shared" si="66"/>
        <v>2</v>
      </c>
      <c r="AQ69" s="42">
        <v>2</v>
      </c>
      <c r="AR69" s="42"/>
      <c r="AS69" s="44">
        <f t="shared" si="67"/>
        <v>0</v>
      </c>
      <c r="AT69" s="43">
        <f t="shared" si="68"/>
        <v>2</v>
      </c>
      <c r="AU69" s="42">
        <v>2</v>
      </c>
      <c r="AV69" s="49"/>
      <c r="AW69" s="46">
        <f t="shared" si="69"/>
        <v>0</v>
      </c>
      <c r="AX69" s="47">
        <f t="shared" si="70"/>
        <v>2</v>
      </c>
    </row>
    <row r="70" spans="2:50" ht="13.5" customHeight="1">
      <c r="B70" s="39">
        <v>6</v>
      </c>
      <c r="C70" s="49" t="s">
        <v>9</v>
      </c>
      <c r="D70" s="42"/>
      <c r="E70" s="42"/>
      <c r="F70" s="44">
        <f t="shared" si="48"/>
        <v>0</v>
      </c>
      <c r="G70" s="42"/>
      <c r="H70" s="42"/>
      <c r="I70" s="44">
        <f t="shared" si="49"/>
        <v>0</v>
      </c>
      <c r="J70" s="43">
        <f t="shared" si="50"/>
        <v>0</v>
      </c>
      <c r="K70" s="42"/>
      <c r="L70" s="42"/>
      <c r="M70" s="44">
        <f t="shared" si="51"/>
        <v>0</v>
      </c>
      <c r="N70" s="43">
        <f t="shared" si="52"/>
        <v>0</v>
      </c>
      <c r="O70" s="42"/>
      <c r="P70" s="42"/>
      <c r="Q70" s="44">
        <f t="shared" si="53"/>
        <v>0</v>
      </c>
      <c r="R70" s="43">
        <f t="shared" si="54"/>
        <v>0</v>
      </c>
      <c r="S70" s="42"/>
      <c r="T70" s="42"/>
      <c r="U70" s="44">
        <f t="shared" si="55"/>
        <v>0</v>
      </c>
      <c r="V70" s="43">
        <f t="shared" si="56"/>
        <v>0</v>
      </c>
      <c r="W70" s="42">
        <v>1</v>
      </c>
      <c r="X70" s="42"/>
      <c r="Y70" s="44">
        <f t="shared" si="57"/>
        <v>1</v>
      </c>
      <c r="Z70" s="43">
        <f t="shared" si="58"/>
        <v>1</v>
      </c>
      <c r="AA70" s="42">
        <v>1</v>
      </c>
      <c r="AB70" s="42"/>
      <c r="AC70" s="44">
        <f t="shared" si="59"/>
        <v>0</v>
      </c>
      <c r="AD70" s="43">
        <f t="shared" si="60"/>
        <v>1</v>
      </c>
      <c r="AE70" s="42">
        <v>1</v>
      </c>
      <c r="AF70" s="42"/>
      <c r="AG70" s="44">
        <f t="shared" si="61"/>
        <v>0</v>
      </c>
      <c r="AH70" s="43">
        <f t="shared" si="62"/>
        <v>1</v>
      </c>
      <c r="AI70" s="42">
        <v>1</v>
      </c>
      <c r="AJ70" s="42"/>
      <c r="AK70" s="44">
        <f t="shared" si="63"/>
        <v>0</v>
      </c>
      <c r="AL70" s="43">
        <f t="shared" si="64"/>
        <v>1</v>
      </c>
      <c r="AM70" s="42">
        <v>1</v>
      </c>
      <c r="AN70" s="42"/>
      <c r="AO70" s="44">
        <f t="shared" si="65"/>
        <v>0</v>
      </c>
      <c r="AP70" s="43">
        <f t="shared" si="66"/>
        <v>1</v>
      </c>
      <c r="AQ70" s="42">
        <v>1</v>
      </c>
      <c r="AR70" s="42"/>
      <c r="AS70" s="44">
        <f t="shared" si="67"/>
        <v>0</v>
      </c>
      <c r="AT70" s="43">
        <f t="shared" si="68"/>
        <v>1</v>
      </c>
      <c r="AU70" s="42">
        <v>1</v>
      </c>
      <c r="AV70" s="49"/>
      <c r="AW70" s="46">
        <f t="shared" si="69"/>
        <v>0</v>
      </c>
      <c r="AX70" s="47">
        <f t="shared" si="70"/>
        <v>1</v>
      </c>
    </row>
    <row r="71" spans="4:50" ht="13.5" customHeight="1">
      <c r="D71" s="42">
        <f aca="true" t="shared" si="71" ref="D71:AV71">SUM(D65:D70)</f>
        <v>2</v>
      </c>
      <c r="E71" s="42">
        <f t="shared" si="71"/>
        <v>0</v>
      </c>
      <c r="F71" s="44">
        <f t="shared" si="48"/>
        <v>2</v>
      </c>
      <c r="G71" s="42">
        <f t="shared" si="71"/>
        <v>4</v>
      </c>
      <c r="H71" s="42">
        <f t="shared" si="71"/>
        <v>0</v>
      </c>
      <c r="I71" s="44">
        <f t="shared" si="49"/>
        <v>2</v>
      </c>
      <c r="J71" s="43">
        <f t="shared" si="50"/>
        <v>4</v>
      </c>
      <c r="K71" s="42">
        <f t="shared" si="71"/>
        <v>5</v>
      </c>
      <c r="L71" s="42">
        <f t="shared" si="71"/>
        <v>0</v>
      </c>
      <c r="M71" s="44">
        <f t="shared" si="51"/>
        <v>1</v>
      </c>
      <c r="N71" s="43">
        <f t="shared" si="52"/>
        <v>5</v>
      </c>
      <c r="O71" s="42">
        <f t="shared" si="71"/>
        <v>5</v>
      </c>
      <c r="P71" s="42">
        <f t="shared" si="71"/>
        <v>0</v>
      </c>
      <c r="Q71" s="44">
        <f t="shared" si="53"/>
        <v>0</v>
      </c>
      <c r="R71" s="43">
        <f t="shared" si="54"/>
        <v>5</v>
      </c>
      <c r="S71" s="42">
        <f t="shared" si="71"/>
        <v>8</v>
      </c>
      <c r="T71" s="42">
        <f t="shared" si="71"/>
        <v>0</v>
      </c>
      <c r="U71" s="44">
        <f t="shared" si="55"/>
        <v>3</v>
      </c>
      <c r="V71" s="43">
        <f t="shared" si="56"/>
        <v>8</v>
      </c>
      <c r="W71" s="42">
        <f t="shared" si="71"/>
        <v>11</v>
      </c>
      <c r="X71" s="42">
        <f t="shared" si="71"/>
        <v>0</v>
      </c>
      <c r="Y71" s="44">
        <f t="shared" si="57"/>
        <v>3</v>
      </c>
      <c r="Z71" s="43">
        <f t="shared" si="58"/>
        <v>11</v>
      </c>
      <c r="AA71" s="42">
        <f t="shared" si="71"/>
        <v>15</v>
      </c>
      <c r="AB71" s="42">
        <f t="shared" si="71"/>
        <v>0</v>
      </c>
      <c r="AC71" s="44">
        <f t="shared" si="59"/>
        <v>4</v>
      </c>
      <c r="AD71" s="43">
        <f t="shared" si="60"/>
        <v>15</v>
      </c>
      <c r="AE71" s="42">
        <f t="shared" si="71"/>
        <v>19</v>
      </c>
      <c r="AF71" s="42">
        <f t="shared" si="71"/>
        <v>1</v>
      </c>
      <c r="AG71" s="44">
        <f t="shared" si="61"/>
        <v>3</v>
      </c>
      <c r="AH71" s="43">
        <f t="shared" si="62"/>
        <v>18</v>
      </c>
      <c r="AI71" s="42">
        <f t="shared" si="71"/>
        <v>21</v>
      </c>
      <c r="AJ71" s="42">
        <f t="shared" si="71"/>
        <v>1</v>
      </c>
      <c r="AK71" s="44">
        <f t="shared" si="63"/>
        <v>2</v>
      </c>
      <c r="AL71" s="43">
        <f t="shared" si="64"/>
        <v>20</v>
      </c>
      <c r="AM71" s="42">
        <f t="shared" si="71"/>
        <v>22</v>
      </c>
      <c r="AN71" s="42">
        <f t="shared" si="71"/>
        <v>1</v>
      </c>
      <c r="AO71" s="44">
        <f t="shared" si="65"/>
        <v>1</v>
      </c>
      <c r="AP71" s="43">
        <f t="shared" si="66"/>
        <v>21</v>
      </c>
      <c r="AQ71" s="42">
        <f t="shared" si="71"/>
        <v>22</v>
      </c>
      <c r="AR71" s="42">
        <f t="shared" si="71"/>
        <v>1</v>
      </c>
      <c r="AS71" s="44">
        <f t="shared" si="67"/>
        <v>0</v>
      </c>
      <c r="AT71" s="43">
        <f t="shared" si="68"/>
        <v>21</v>
      </c>
      <c r="AU71" s="42">
        <f t="shared" si="71"/>
        <v>23</v>
      </c>
      <c r="AV71" s="49">
        <f t="shared" si="71"/>
        <v>1</v>
      </c>
      <c r="AW71" s="46">
        <f t="shared" si="69"/>
        <v>1</v>
      </c>
      <c r="AX71" s="47">
        <f t="shared" si="70"/>
        <v>22</v>
      </c>
    </row>
    <row r="72" spans="6:50" ht="13.5" customHeight="1"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64"/>
      <c r="AX72" s="64"/>
    </row>
    <row r="73" spans="3:50" ht="13.5" customHeight="1">
      <c r="C73" s="52" t="s">
        <v>71</v>
      </c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64"/>
      <c r="AX73" s="64"/>
    </row>
    <row r="74" spans="5:50" ht="13.5" customHeight="1">
      <c r="E74" s="53" t="s">
        <v>0</v>
      </c>
      <c r="F74" s="54"/>
      <c r="G74" s="54"/>
      <c r="H74" s="65"/>
      <c r="I74" s="54"/>
      <c r="J74" s="54"/>
      <c r="K74" s="54"/>
      <c r="L74" s="65"/>
      <c r="M74" s="54"/>
      <c r="N74" s="54"/>
      <c r="O74" s="54"/>
      <c r="P74" s="65"/>
      <c r="Q74" s="54"/>
      <c r="R74" s="54"/>
      <c r="S74" s="54"/>
      <c r="T74" s="65"/>
      <c r="U74" s="54"/>
      <c r="V74" s="54"/>
      <c r="W74" s="54"/>
      <c r="X74" s="65"/>
      <c r="Y74" s="54"/>
      <c r="Z74" s="54"/>
      <c r="AA74" s="54"/>
      <c r="AB74" s="65"/>
      <c r="AC74" s="54"/>
      <c r="AD74" s="54"/>
      <c r="AE74" s="54"/>
      <c r="AF74" s="65"/>
      <c r="AG74" s="54"/>
      <c r="AH74" s="54"/>
      <c r="AI74" s="54"/>
      <c r="AJ74" s="65"/>
      <c r="AK74" s="54"/>
      <c r="AL74" s="54"/>
      <c r="AM74" s="54"/>
      <c r="AN74" s="65"/>
      <c r="AO74" s="54"/>
      <c r="AP74" s="54"/>
      <c r="AQ74" s="54"/>
      <c r="AR74" s="65"/>
      <c r="AS74" s="54"/>
      <c r="AT74" s="54"/>
      <c r="AU74" s="54"/>
      <c r="AV74" s="65"/>
      <c r="AW74" s="64"/>
      <c r="AX74" s="64"/>
    </row>
    <row r="75" spans="2:50" ht="45.75" customHeight="1">
      <c r="B75" s="55" t="s">
        <v>343</v>
      </c>
      <c r="C75" s="55" t="s">
        <v>67</v>
      </c>
      <c r="D75" s="56" t="s">
        <v>50</v>
      </c>
      <c r="E75" s="56" t="s">
        <v>2</v>
      </c>
      <c r="F75" s="57" t="s">
        <v>344</v>
      </c>
      <c r="G75" s="58" t="s">
        <v>345</v>
      </c>
      <c r="H75" s="58" t="s">
        <v>2</v>
      </c>
      <c r="I75" s="57" t="s">
        <v>346</v>
      </c>
      <c r="J75" s="59" t="s">
        <v>347</v>
      </c>
      <c r="K75" s="60" t="s">
        <v>52</v>
      </c>
      <c r="L75" s="60" t="s">
        <v>2</v>
      </c>
      <c r="M75" s="57" t="s">
        <v>348</v>
      </c>
      <c r="N75" s="59" t="s">
        <v>349</v>
      </c>
      <c r="O75" s="39" t="s">
        <v>53</v>
      </c>
      <c r="P75" s="39" t="s">
        <v>2</v>
      </c>
      <c r="Q75" s="57" t="s">
        <v>350</v>
      </c>
      <c r="R75" s="59" t="s">
        <v>351</v>
      </c>
      <c r="S75" s="39" t="s">
        <v>54</v>
      </c>
      <c r="T75" s="39" t="s">
        <v>2</v>
      </c>
      <c r="U75" s="57" t="s">
        <v>352</v>
      </c>
      <c r="V75" s="59" t="s">
        <v>353</v>
      </c>
      <c r="W75" s="62" t="s">
        <v>352</v>
      </c>
      <c r="X75" s="63" t="s">
        <v>353</v>
      </c>
      <c r="Y75" s="57" t="s">
        <v>354</v>
      </c>
      <c r="Z75" s="59" t="s">
        <v>355</v>
      </c>
      <c r="AA75" s="62" t="s">
        <v>354</v>
      </c>
      <c r="AB75" s="63" t="s">
        <v>355</v>
      </c>
      <c r="AC75" s="57" t="s">
        <v>356</v>
      </c>
      <c r="AD75" s="59" t="s">
        <v>357</v>
      </c>
      <c r="AE75" s="62" t="s">
        <v>356</v>
      </c>
      <c r="AF75" s="63" t="s">
        <v>357</v>
      </c>
      <c r="AG75" s="57" t="s">
        <v>358</v>
      </c>
      <c r="AH75" s="59" t="s">
        <v>359</v>
      </c>
      <c r="AI75" s="62" t="s">
        <v>358</v>
      </c>
      <c r="AJ75" s="63" t="s">
        <v>359</v>
      </c>
      <c r="AK75" s="57" t="s">
        <v>360</v>
      </c>
      <c r="AL75" s="59" t="s">
        <v>361</v>
      </c>
      <c r="AM75" s="62" t="s">
        <v>360</v>
      </c>
      <c r="AN75" s="63" t="s">
        <v>361</v>
      </c>
      <c r="AO75" s="57" t="s">
        <v>362</v>
      </c>
      <c r="AP75" s="59" t="s">
        <v>363</v>
      </c>
      <c r="AQ75" s="62" t="s">
        <v>362</v>
      </c>
      <c r="AR75" s="63" t="s">
        <v>363</v>
      </c>
      <c r="AS75" s="57" t="s">
        <v>364</v>
      </c>
      <c r="AT75" s="59" t="s">
        <v>365</v>
      </c>
      <c r="AU75" s="62" t="s">
        <v>364</v>
      </c>
      <c r="AV75" s="63" t="s">
        <v>365</v>
      </c>
      <c r="AW75" s="62" t="s">
        <v>366</v>
      </c>
      <c r="AX75" s="63" t="s">
        <v>367</v>
      </c>
    </row>
    <row r="76" spans="2:50" ht="13.5" customHeight="1">
      <c r="B76" s="39">
        <v>1</v>
      </c>
      <c r="C76" s="41" t="s">
        <v>5</v>
      </c>
      <c r="D76" s="42"/>
      <c r="E76" s="42"/>
      <c r="F76" s="44">
        <f aca="true" t="shared" si="72" ref="F76:F83">D76-E76</f>
        <v>0</v>
      </c>
      <c r="G76" s="42">
        <v>1</v>
      </c>
      <c r="H76" s="42"/>
      <c r="I76" s="44">
        <f aca="true" t="shared" si="73" ref="I76:I83">J76-F76</f>
        <v>1</v>
      </c>
      <c r="J76" s="43">
        <f aca="true" t="shared" si="74" ref="J76:J83">G76-H76</f>
        <v>1</v>
      </c>
      <c r="K76" s="42">
        <v>7</v>
      </c>
      <c r="L76" s="42"/>
      <c r="M76" s="44">
        <f aca="true" t="shared" si="75" ref="M76:M83">N76-J76</f>
        <v>6</v>
      </c>
      <c r="N76" s="43">
        <f aca="true" t="shared" si="76" ref="N76:N83">K76-L76</f>
        <v>7</v>
      </c>
      <c r="O76" s="42">
        <v>10</v>
      </c>
      <c r="P76" s="42"/>
      <c r="Q76" s="44">
        <f aca="true" t="shared" si="77" ref="Q76:Q83">R76-N76</f>
        <v>3</v>
      </c>
      <c r="R76" s="43">
        <f aca="true" t="shared" si="78" ref="R76:R83">O76-P76</f>
        <v>10</v>
      </c>
      <c r="S76" s="42">
        <v>16</v>
      </c>
      <c r="T76" s="42"/>
      <c r="U76" s="44">
        <f aca="true" t="shared" si="79" ref="U76:U83">V76-R76</f>
        <v>6</v>
      </c>
      <c r="V76" s="43">
        <f aca="true" t="shared" si="80" ref="V76:V83">S76-T76</f>
        <v>16</v>
      </c>
      <c r="W76" s="42">
        <v>18</v>
      </c>
      <c r="X76" s="42"/>
      <c r="Y76" s="44">
        <f aca="true" t="shared" si="81" ref="Y76:Y83">Z76-V76</f>
        <v>2</v>
      </c>
      <c r="Z76" s="43">
        <f aca="true" t="shared" si="82" ref="Z76:Z83">W76-X76</f>
        <v>18</v>
      </c>
      <c r="AA76" s="42">
        <v>18</v>
      </c>
      <c r="AB76" s="42"/>
      <c r="AC76" s="44">
        <f aca="true" t="shared" si="83" ref="AC76:AC83">AD76-Z76</f>
        <v>0</v>
      </c>
      <c r="AD76" s="43">
        <f aca="true" t="shared" si="84" ref="AD76:AD83">AA76-AB76</f>
        <v>18</v>
      </c>
      <c r="AE76" s="42">
        <v>20</v>
      </c>
      <c r="AF76" s="42"/>
      <c r="AG76" s="44">
        <f aca="true" t="shared" si="85" ref="AG76:AG83">AH76-AD76</f>
        <v>2</v>
      </c>
      <c r="AH76" s="43">
        <f aca="true" t="shared" si="86" ref="AH76:AH83">AE76-AF76</f>
        <v>20</v>
      </c>
      <c r="AI76" s="42">
        <v>22</v>
      </c>
      <c r="AJ76" s="42"/>
      <c r="AK76" s="44">
        <f aca="true" t="shared" si="87" ref="AK76:AK83">AL76-AH76</f>
        <v>2</v>
      </c>
      <c r="AL76" s="43">
        <f aca="true" t="shared" si="88" ref="AL76:AL83">AI76-AJ76</f>
        <v>22</v>
      </c>
      <c r="AM76" s="42">
        <v>22</v>
      </c>
      <c r="AN76" s="42"/>
      <c r="AO76" s="44">
        <f aca="true" t="shared" si="89" ref="AO76:AO83">AP76-AL76</f>
        <v>0</v>
      </c>
      <c r="AP76" s="43">
        <f aca="true" t="shared" si="90" ref="AP76:AP83">AM76-AN76</f>
        <v>22</v>
      </c>
      <c r="AQ76" s="42">
        <v>22</v>
      </c>
      <c r="AR76" s="42"/>
      <c r="AS76" s="44">
        <f aca="true" t="shared" si="91" ref="AS76:AS83">AT76-AP76</f>
        <v>0</v>
      </c>
      <c r="AT76" s="43">
        <f aca="true" t="shared" si="92" ref="AT76:AT83">AQ76-AR76</f>
        <v>22</v>
      </c>
      <c r="AU76" s="42">
        <v>23</v>
      </c>
      <c r="AV76" s="49"/>
      <c r="AW76" s="46">
        <f aca="true" t="shared" si="93" ref="AW76:AW83">AX76-AT76</f>
        <v>1</v>
      </c>
      <c r="AX76" s="47">
        <f aca="true" t="shared" si="94" ref="AX76:AX83">AU76-AV76</f>
        <v>23</v>
      </c>
    </row>
    <row r="77" spans="2:50" ht="13.5" customHeight="1">
      <c r="B77" s="40">
        <v>2</v>
      </c>
      <c r="C77" s="48" t="s">
        <v>69</v>
      </c>
      <c r="D77" s="42">
        <v>1</v>
      </c>
      <c r="E77" s="42"/>
      <c r="F77" s="44">
        <f t="shared" si="72"/>
        <v>1</v>
      </c>
      <c r="G77" s="42">
        <v>5</v>
      </c>
      <c r="H77" s="42"/>
      <c r="I77" s="44">
        <f t="shared" si="73"/>
        <v>4</v>
      </c>
      <c r="J77" s="43">
        <f t="shared" si="74"/>
        <v>5</v>
      </c>
      <c r="K77" s="42">
        <v>5</v>
      </c>
      <c r="L77" s="42"/>
      <c r="M77" s="44">
        <f t="shared" si="75"/>
        <v>0</v>
      </c>
      <c r="N77" s="43">
        <f t="shared" si="76"/>
        <v>5</v>
      </c>
      <c r="O77" s="42">
        <v>6</v>
      </c>
      <c r="P77" s="42"/>
      <c r="Q77" s="44">
        <f t="shared" si="77"/>
        <v>1</v>
      </c>
      <c r="R77" s="43">
        <f t="shared" si="78"/>
        <v>6</v>
      </c>
      <c r="S77" s="42">
        <v>7</v>
      </c>
      <c r="T77" s="42"/>
      <c r="U77" s="44">
        <f t="shared" si="79"/>
        <v>1</v>
      </c>
      <c r="V77" s="43">
        <f t="shared" si="80"/>
        <v>7</v>
      </c>
      <c r="W77" s="42">
        <v>10</v>
      </c>
      <c r="X77" s="42"/>
      <c r="Y77" s="44">
        <f t="shared" si="81"/>
        <v>3</v>
      </c>
      <c r="Z77" s="43">
        <f t="shared" si="82"/>
        <v>10</v>
      </c>
      <c r="AA77" s="42">
        <v>10</v>
      </c>
      <c r="AB77" s="42"/>
      <c r="AC77" s="44">
        <f t="shared" si="83"/>
        <v>0</v>
      </c>
      <c r="AD77" s="43">
        <f t="shared" si="84"/>
        <v>10</v>
      </c>
      <c r="AE77" s="42">
        <v>13</v>
      </c>
      <c r="AF77" s="42"/>
      <c r="AG77" s="44">
        <f t="shared" si="85"/>
        <v>3</v>
      </c>
      <c r="AH77" s="43">
        <f t="shared" si="86"/>
        <v>13</v>
      </c>
      <c r="AI77" s="42">
        <v>14</v>
      </c>
      <c r="AJ77" s="42"/>
      <c r="AK77" s="44">
        <f t="shared" si="87"/>
        <v>1</v>
      </c>
      <c r="AL77" s="43">
        <f t="shared" si="88"/>
        <v>14</v>
      </c>
      <c r="AM77" s="42">
        <v>19</v>
      </c>
      <c r="AN77" s="42"/>
      <c r="AO77" s="44">
        <f t="shared" si="89"/>
        <v>5</v>
      </c>
      <c r="AP77" s="43">
        <f t="shared" si="90"/>
        <v>19</v>
      </c>
      <c r="AQ77" s="42">
        <v>22</v>
      </c>
      <c r="AR77" s="42"/>
      <c r="AS77" s="44">
        <f t="shared" si="91"/>
        <v>3</v>
      </c>
      <c r="AT77" s="43">
        <f t="shared" si="92"/>
        <v>22</v>
      </c>
      <c r="AU77" s="42">
        <v>22</v>
      </c>
      <c r="AV77" s="49"/>
      <c r="AW77" s="46">
        <f t="shared" si="93"/>
        <v>0</v>
      </c>
      <c r="AX77" s="47">
        <f t="shared" si="94"/>
        <v>22</v>
      </c>
    </row>
    <row r="78" spans="2:50" ht="13.5" customHeight="1">
      <c r="B78" s="39">
        <v>3</v>
      </c>
      <c r="C78" s="48" t="s">
        <v>16</v>
      </c>
      <c r="D78" s="42">
        <v>1</v>
      </c>
      <c r="E78" s="42"/>
      <c r="F78" s="44">
        <f t="shared" si="72"/>
        <v>1</v>
      </c>
      <c r="G78" s="42">
        <v>1</v>
      </c>
      <c r="H78" s="42"/>
      <c r="I78" s="44">
        <f t="shared" si="73"/>
        <v>0</v>
      </c>
      <c r="J78" s="43">
        <f t="shared" si="74"/>
        <v>1</v>
      </c>
      <c r="K78" s="42">
        <v>2</v>
      </c>
      <c r="L78" s="42"/>
      <c r="M78" s="44">
        <f t="shared" si="75"/>
        <v>1</v>
      </c>
      <c r="N78" s="43">
        <f t="shared" si="76"/>
        <v>2</v>
      </c>
      <c r="O78" s="42">
        <v>3</v>
      </c>
      <c r="P78" s="42">
        <v>1</v>
      </c>
      <c r="Q78" s="44">
        <f t="shared" si="77"/>
        <v>0</v>
      </c>
      <c r="R78" s="43">
        <f t="shared" si="78"/>
        <v>2</v>
      </c>
      <c r="S78" s="42">
        <v>7</v>
      </c>
      <c r="T78" s="42">
        <v>2</v>
      </c>
      <c r="U78" s="44">
        <f t="shared" si="79"/>
        <v>3</v>
      </c>
      <c r="V78" s="43">
        <f t="shared" si="80"/>
        <v>5</v>
      </c>
      <c r="W78" s="42">
        <v>10</v>
      </c>
      <c r="X78" s="42">
        <v>2</v>
      </c>
      <c r="Y78" s="44">
        <f t="shared" si="81"/>
        <v>3</v>
      </c>
      <c r="Z78" s="43">
        <f t="shared" si="82"/>
        <v>8</v>
      </c>
      <c r="AA78" s="42">
        <v>11</v>
      </c>
      <c r="AB78" s="42">
        <v>2</v>
      </c>
      <c r="AC78" s="44">
        <f t="shared" si="83"/>
        <v>1</v>
      </c>
      <c r="AD78" s="43">
        <f t="shared" si="84"/>
        <v>9</v>
      </c>
      <c r="AE78" s="42">
        <v>14</v>
      </c>
      <c r="AF78" s="42">
        <v>2</v>
      </c>
      <c r="AG78" s="44">
        <f t="shared" si="85"/>
        <v>3</v>
      </c>
      <c r="AH78" s="43">
        <f t="shared" si="86"/>
        <v>12</v>
      </c>
      <c r="AI78" s="42">
        <v>14</v>
      </c>
      <c r="AJ78" s="42">
        <v>2</v>
      </c>
      <c r="AK78" s="44">
        <f t="shared" si="87"/>
        <v>0</v>
      </c>
      <c r="AL78" s="43">
        <f t="shared" si="88"/>
        <v>12</v>
      </c>
      <c r="AM78" s="42">
        <v>15</v>
      </c>
      <c r="AN78" s="42">
        <v>2</v>
      </c>
      <c r="AO78" s="44">
        <f t="shared" si="89"/>
        <v>1</v>
      </c>
      <c r="AP78" s="43">
        <f t="shared" si="90"/>
        <v>13</v>
      </c>
      <c r="AQ78" s="42">
        <v>15</v>
      </c>
      <c r="AR78" s="42">
        <v>2</v>
      </c>
      <c r="AS78" s="44">
        <f t="shared" si="91"/>
        <v>0</v>
      </c>
      <c r="AT78" s="43">
        <f t="shared" si="92"/>
        <v>13</v>
      </c>
      <c r="AU78" s="42">
        <v>17</v>
      </c>
      <c r="AV78" s="49">
        <v>2</v>
      </c>
      <c r="AW78" s="46">
        <f t="shared" si="93"/>
        <v>2</v>
      </c>
      <c r="AX78" s="47">
        <f t="shared" si="94"/>
        <v>15</v>
      </c>
    </row>
    <row r="79" spans="2:50" ht="13.5" customHeight="1">
      <c r="B79" s="40">
        <v>4</v>
      </c>
      <c r="C79" s="48" t="s">
        <v>6</v>
      </c>
      <c r="D79" s="42"/>
      <c r="E79" s="42"/>
      <c r="F79" s="44">
        <f t="shared" si="72"/>
        <v>0</v>
      </c>
      <c r="G79" s="42"/>
      <c r="H79" s="42"/>
      <c r="I79" s="44">
        <f t="shared" si="73"/>
        <v>0</v>
      </c>
      <c r="J79" s="43">
        <f t="shared" si="74"/>
        <v>0</v>
      </c>
      <c r="K79" s="42"/>
      <c r="L79" s="42"/>
      <c r="M79" s="44">
        <f t="shared" si="75"/>
        <v>0</v>
      </c>
      <c r="N79" s="43">
        <f t="shared" si="76"/>
        <v>0</v>
      </c>
      <c r="O79" s="42"/>
      <c r="P79" s="42"/>
      <c r="Q79" s="44">
        <f t="shared" si="77"/>
        <v>0</v>
      </c>
      <c r="R79" s="43">
        <f t="shared" si="78"/>
        <v>0</v>
      </c>
      <c r="S79" s="42"/>
      <c r="T79" s="42"/>
      <c r="U79" s="44">
        <f t="shared" si="79"/>
        <v>0</v>
      </c>
      <c r="V79" s="43">
        <f t="shared" si="80"/>
        <v>0</v>
      </c>
      <c r="W79" s="42">
        <v>3</v>
      </c>
      <c r="X79" s="42"/>
      <c r="Y79" s="44">
        <f t="shared" si="81"/>
        <v>3</v>
      </c>
      <c r="Z79" s="43">
        <f t="shared" si="82"/>
        <v>3</v>
      </c>
      <c r="AA79" s="42">
        <v>3</v>
      </c>
      <c r="AB79" s="42"/>
      <c r="AC79" s="44">
        <f t="shared" si="83"/>
        <v>0</v>
      </c>
      <c r="AD79" s="43">
        <f t="shared" si="84"/>
        <v>3</v>
      </c>
      <c r="AE79" s="42">
        <v>4</v>
      </c>
      <c r="AF79" s="42"/>
      <c r="AG79" s="44">
        <f t="shared" si="85"/>
        <v>1</v>
      </c>
      <c r="AH79" s="43">
        <f t="shared" si="86"/>
        <v>4</v>
      </c>
      <c r="AI79" s="42">
        <v>10</v>
      </c>
      <c r="AJ79" s="42"/>
      <c r="AK79" s="44">
        <f t="shared" si="87"/>
        <v>6</v>
      </c>
      <c r="AL79" s="43">
        <f t="shared" si="88"/>
        <v>10</v>
      </c>
      <c r="AM79" s="42">
        <v>10</v>
      </c>
      <c r="AN79" s="42"/>
      <c r="AO79" s="44">
        <f t="shared" si="89"/>
        <v>0</v>
      </c>
      <c r="AP79" s="43">
        <f t="shared" si="90"/>
        <v>10</v>
      </c>
      <c r="AQ79" s="42">
        <v>13</v>
      </c>
      <c r="AR79" s="42">
        <v>1</v>
      </c>
      <c r="AS79" s="44">
        <f t="shared" si="91"/>
        <v>2</v>
      </c>
      <c r="AT79" s="43">
        <f t="shared" si="92"/>
        <v>12</v>
      </c>
      <c r="AU79" s="42">
        <v>13</v>
      </c>
      <c r="AV79" s="49">
        <v>1</v>
      </c>
      <c r="AW79" s="46">
        <f t="shared" si="93"/>
        <v>0</v>
      </c>
      <c r="AX79" s="47">
        <f t="shared" si="94"/>
        <v>12</v>
      </c>
    </row>
    <row r="80" spans="2:50" ht="13.5" customHeight="1">
      <c r="B80" s="39">
        <v>5</v>
      </c>
      <c r="C80" s="48" t="s">
        <v>17</v>
      </c>
      <c r="D80" s="42"/>
      <c r="E80" s="42"/>
      <c r="F80" s="44">
        <f t="shared" si="72"/>
        <v>0</v>
      </c>
      <c r="G80" s="42">
        <v>1</v>
      </c>
      <c r="H80" s="42"/>
      <c r="I80" s="44">
        <f t="shared" si="73"/>
        <v>1</v>
      </c>
      <c r="J80" s="43">
        <f t="shared" si="74"/>
        <v>1</v>
      </c>
      <c r="K80" s="42">
        <v>1</v>
      </c>
      <c r="L80" s="42"/>
      <c r="M80" s="44">
        <f t="shared" si="75"/>
        <v>0</v>
      </c>
      <c r="N80" s="43">
        <f t="shared" si="76"/>
        <v>1</v>
      </c>
      <c r="O80" s="42">
        <v>3</v>
      </c>
      <c r="P80" s="42"/>
      <c r="Q80" s="44">
        <f t="shared" si="77"/>
        <v>2</v>
      </c>
      <c r="R80" s="43">
        <f t="shared" si="78"/>
        <v>3</v>
      </c>
      <c r="S80" s="42">
        <v>4</v>
      </c>
      <c r="T80" s="42"/>
      <c r="U80" s="44">
        <f t="shared" si="79"/>
        <v>1</v>
      </c>
      <c r="V80" s="43">
        <f t="shared" si="80"/>
        <v>4</v>
      </c>
      <c r="W80" s="42">
        <v>4</v>
      </c>
      <c r="X80" s="42"/>
      <c r="Y80" s="44">
        <f t="shared" si="81"/>
        <v>0</v>
      </c>
      <c r="Z80" s="43">
        <f t="shared" si="82"/>
        <v>4</v>
      </c>
      <c r="AA80" s="42">
        <v>4</v>
      </c>
      <c r="AB80" s="42">
        <v>1</v>
      </c>
      <c r="AC80" s="44">
        <f t="shared" si="83"/>
        <v>-1</v>
      </c>
      <c r="AD80" s="43">
        <f t="shared" si="84"/>
        <v>3</v>
      </c>
      <c r="AE80" s="42">
        <v>4</v>
      </c>
      <c r="AF80" s="42">
        <v>1</v>
      </c>
      <c r="AG80" s="44">
        <f t="shared" si="85"/>
        <v>0</v>
      </c>
      <c r="AH80" s="43">
        <f t="shared" si="86"/>
        <v>3</v>
      </c>
      <c r="AI80" s="42">
        <v>7</v>
      </c>
      <c r="AJ80" s="42">
        <v>2</v>
      </c>
      <c r="AK80" s="44">
        <f t="shared" si="87"/>
        <v>2</v>
      </c>
      <c r="AL80" s="43">
        <f t="shared" si="88"/>
        <v>5</v>
      </c>
      <c r="AM80" s="42">
        <v>7</v>
      </c>
      <c r="AN80" s="42">
        <v>1</v>
      </c>
      <c r="AO80" s="44">
        <f t="shared" si="89"/>
        <v>1</v>
      </c>
      <c r="AP80" s="43">
        <f t="shared" si="90"/>
        <v>6</v>
      </c>
      <c r="AQ80" s="42">
        <v>10</v>
      </c>
      <c r="AR80" s="42">
        <v>1</v>
      </c>
      <c r="AS80" s="44">
        <f t="shared" si="91"/>
        <v>3</v>
      </c>
      <c r="AT80" s="43">
        <f t="shared" si="92"/>
        <v>9</v>
      </c>
      <c r="AU80" s="42">
        <v>10</v>
      </c>
      <c r="AV80" s="49">
        <v>1</v>
      </c>
      <c r="AW80" s="46">
        <f t="shared" si="93"/>
        <v>0</v>
      </c>
      <c r="AX80" s="47">
        <f t="shared" si="94"/>
        <v>9</v>
      </c>
    </row>
    <row r="81" spans="2:50" ht="13.5" customHeight="1">
      <c r="B81" s="40">
        <v>6</v>
      </c>
      <c r="C81" s="48" t="s">
        <v>21</v>
      </c>
      <c r="D81" s="42">
        <v>2</v>
      </c>
      <c r="E81" s="42"/>
      <c r="F81" s="44">
        <f t="shared" si="72"/>
        <v>2</v>
      </c>
      <c r="G81" s="42">
        <v>2</v>
      </c>
      <c r="H81" s="42"/>
      <c r="I81" s="44">
        <f t="shared" si="73"/>
        <v>0</v>
      </c>
      <c r="J81" s="43">
        <f t="shared" si="74"/>
        <v>2</v>
      </c>
      <c r="K81" s="42">
        <v>2</v>
      </c>
      <c r="L81" s="42"/>
      <c r="M81" s="44">
        <f t="shared" si="75"/>
        <v>0</v>
      </c>
      <c r="N81" s="43">
        <f t="shared" si="76"/>
        <v>2</v>
      </c>
      <c r="O81" s="42">
        <v>2</v>
      </c>
      <c r="P81" s="42"/>
      <c r="Q81" s="44">
        <f t="shared" si="77"/>
        <v>0</v>
      </c>
      <c r="R81" s="43">
        <f t="shared" si="78"/>
        <v>2</v>
      </c>
      <c r="S81" s="42">
        <v>2</v>
      </c>
      <c r="T81" s="42"/>
      <c r="U81" s="44">
        <f t="shared" si="79"/>
        <v>0</v>
      </c>
      <c r="V81" s="43">
        <f t="shared" si="80"/>
        <v>2</v>
      </c>
      <c r="W81" s="42">
        <v>2</v>
      </c>
      <c r="X81" s="42"/>
      <c r="Y81" s="44">
        <f t="shared" si="81"/>
        <v>0</v>
      </c>
      <c r="Z81" s="43">
        <f t="shared" si="82"/>
        <v>2</v>
      </c>
      <c r="AA81" s="42">
        <v>2</v>
      </c>
      <c r="AB81" s="42"/>
      <c r="AC81" s="44">
        <f t="shared" si="83"/>
        <v>0</v>
      </c>
      <c r="AD81" s="43">
        <f t="shared" si="84"/>
        <v>2</v>
      </c>
      <c r="AE81" s="42">
        <v>2</v>
      </c>
      <c r="AF81" s="42"/>
      <c r="AG81" s="44">
        <f t="shared" si="85"/>
        <v>0</v>
      </c>
      <c r="AH81" s="43">
        <f t="shared" si="86"/>
        <v>2</v>
      </c>
      <c r="AI81" s="42">
        <v>2</v>
      </c>
      <c r="AJ81" s="42"/>
      <c r="AK81" s="44">
        <f t="shared" si="87"/>
        <v>0</v>
      </c>
      <c r="AL81" s="43">
        <f t="shared" si="88"/>
        <v>2</v>
      </c>
      <c r="AM81" s="42">
        <v>2</v>
      </c>
      <c r="AN81" s="42"/>
      <c r="AO81" s="44">
        <f t="shared" si="89"/>
        <v>0</v>
      </c>
      <c r="AP81" s="43">
        <f t="shared" si="90"/>
        <v>2</v>
      </c>
      <c r="AQ81" s="42">
        <v>3</v>
      </c>
      <c r="AR81" s="42"/>
      <c r="AS81" s="44">
        <f t="shared" si="91"/>
        <v>1</v>
      </c>
      <c r="AT81" s="43">
        <f t="shared" si="92"/>
        <v>3</v>
      </c>
      <c r="AU81" s="42">
        <v>3</v>
      </c>
      <c r="AV81" s="49"/>
      <c r="AW81" s="46">
        <f t="shared" si="93"/>
        <v>0</v>
      </c>
      <c r="AX81" s="47">
        <f t="shared" si="94"/>
        <v>3</v>
      </c>
    </row>
    <row r="82" spans="2:50" s="6" customFormat="1" ht="13.5" customHeight="1">
      <c r="B82" s="39">
        <v>7</v>
      </c>
      <c r="C82" s="48" t="s">
        <v>9</v>
      </c>
      <c r="D82" s="42"/>
      <c r="E82" s="42"/>
      <c r="F82" s="44">
        <f t="shared" si="72"/>
        <v>0</v>
      </c>
      <c r="G82" s="42"/>
      <c r="H82" s="42"/>
      <c r="I82" s="44">
        <f t="shared" si="73"/>
        <v>0</v>
      </c>
      <c r="J82" s="43">
        <f t="shared" si="74"/>
        <v>0</v>
      </c>
      <c r="K82" s="42">
        <v>1</v>
      </c>
      <c r="L82" s="42"/>
      <c r="M82" s="44">
        <f t="shared" si="75"/>
        <v>1</v>
      </c>
      <c r="N82" s="43">
        <f t="shared" si="76"/>
        <v>1</v>
      </c>
      <c r="O82" s="42">
        <v>1</v>
      </c>
      <c r="P82" s="42"/>
      <c r="Q82" s="44">
        <f t="shared" si="77"/>
        <v>0</v>
      </c>
      <c r="R82" s="43">
        <f t="shared" si="78"/>
        <v>1</v>
      </c>
      <c r="S82" s="42">
        <v>2</v>
      </c>
      <c r="T82" s="42"/>
      <c r="U82" s="44">
        <f t="shared" si="79"/>
        <v>1</v>
      </c>
      <c r="V82" s="43">
        <f t="shared" si="80"/>
        <v>2</v>
      </c>
      <c r="W82" s="42">
        <v>2</v>
      </c>
      <c r="X82" s="42"/>
      <c r="Y82" s="44">
        <f t="shared" si="81"/>
        <v>0</v>
      </c>
      <c r="Z82" s="43">
        <f t="shared" si="82"/>
        <v>2</v>
      </c>
      <c r="AA82" s="42">
        <v>2</v>
      </c>
      <c r="AB82" s="42"/>
      <c r="AC82" s="44">
        <f t="shared" si="83"/>
        <v>0</v>
      </c>
      <c r="AD82" s="43">
        <f t="shared" si="84"/>
        <v>2</v>
      </c>
      <c r="AE82" s="42">
        <v>2</v>
      </c>
      <c r="AF82" s="42"/>
      <c r="AG82" s="44">
        <f t="shared" si="85"/>
        <v>0</v>
      </c>
      <c r="AH82" s="43">
        <f t="shared" si="86"/>
        <v>2</v>
      </c>
      <c r="AI82" s="42">
        <v>2</v>
      </c>
      <c r="AJ82" s="42"/>
      <c r="AK82" s="44">
        <f t="shared" si="87"/>
        <v>0</v>
      </c>
      <c r="AL82" s="43">
        <f t="shared" si="88"/>
        <v>2</v>
      </c>
      <c r="AM82" s="42">
        <v>2</v>
      </c>
      <c r="AN82" s="42"/>
      <c r="AO82" s="44">
        <f t="shared" si="89"/>
        <v>0</v>
      </c>
      <c r="AP82" s="43">
        <f t="shared" si="90"/>
        <v>2</v>
      </c>
      <c r="AQ82" s="42">
        <v>2</v>
      </c>
      <c r="AR82" s="42"/>
      <c r="AS82" s="44">
        <f t="shared" si="91"/>
        <v>0</v>
      </c>
      <c r="AT82" s="43">
        <f t="shared" si="92"/>
        <v>2</v>
      </c>
      <c r="AU82" s="42">
        <v>2</v>
      </c>
      <c r="AV82" s="49"/>
      <c r="AW82" s="46">
        <f t="shared" si="93"/>
        <v>0</v>
      </c>
      <c r="AX82" s="47">
        <f t="shared" si="94"/>
        <v>2</v>
      </c>
    </row>
    <row r="83" spans="2:50" ht="13.5" customHeight="1">
      <c r="B83" s="37"/>
      <c r="D83" s="42">
        <f aca="true" t="shared" si="95" ref="D83:AV83">SUM(D76:D82)</f>
        <v>4</v>
      </c>
      <c r="E83" s="42">
        <f t="shared" si="95"/>
        <v>0</v>
      </c>
      <c r="F83" s="44">
        <f t="shared" si="72"/>
        <v>4</v>
      </c>
      <c r="G83" s="42">
        <f t="shared" si="95"/>
        <v>10</v>
      </c>
      <c r="H83" s="42">
        <f t="shared" si="95"/>
        <v>0</v>
      </c>
      <c r="I83" s="44">
        <f t="shared" si="73"/>
        <v>6</v>
      </c>
      <c r="J83" s="43">
        <f t="shared" si="74"/>
        <v>10</v>
      </c>
      <c r="K83" s="42">
        <f t="shared" si="95"/>
        <v>18</v>
      </c>
      <c r="L83" s="42">
        <f t="shared" si="95"/>
        <v>0</v>
      </c>
      <c r="M83" s="44">
        <f t="shared" si="75"/>
        <v>8</v>
      </c>
      <c r="N83" s="43">
        <f t="shared" si="76"/>
        <v>18</v>
      </c>
      <c r="O83" s="42">
        <f t="shared" si="95"/>
        <v>25</v>
      </c>
      <c r="P83" s="42">
        <f t="shared" si="95"/>
        <v>1</v>
      </c>
      <c r="Q83" s="44">
        <f t="shared" si="77"/>
        <v>6</v>
      </c>
      <c r="R83" s="43">
        <f t="shared" si="78"/>
        <v>24</v>
      </c>
      <c r="S83" s="42">
        <f t="shared" si="95"/>
        <v>38</v>
      </c>
      <c r="T83" s="42">
        <f t="shared" si="95"/>
        <v>2</v>
      </c>
      <c r="U83" s="44">
        <f t="shared" si="79"/>
        <v>12</v>
      </c>
      <c r="V83" s="43">
        <f t="shared" si="80"/>
        <v>36</v>
      </c>
      <c r="W83" s="42">
        <f t="shared" si="95"/>
        <v>49</v>
      </c>
      <c r="X83" s="42">
        <f t="shared" si="95"/>
        <v>2</v>
      </c>
      <c r="Y83" s="44">
        <f t="shared" si="81"/>
        <v>11</v>
      </c>
      <c r="Z83" s="43">
        <f t="shared" si="82"/>
        <v>47</v>
      </c>
      <c r="AA83" s="42">
        <f t="shared" si="95"/>
        <v>50</v>
      </c>
      <c r="AB83" s="42">
        <f t="shared" si="95"/>
        <v>3</v>
      </c>
      <c r="AC83" s="44">
        <f t="shared" si="83"/>
        <v>0</v>
      </c>
      <c r="AD83" s="43">
        <f t="shared" si="84"/>
        <v>47</v>
      </c>
      <c r="AE83" s="42">
        <f t="shared" si="95"/>
        <v>59</v>
      </c>
      <c r="AF83" s="42">
        <f t="shared" si="95"/>
        <v>3</v>
      </c>
      <c r="AG83" s="44">
        <f t="shared" si="85"/>
        <v>9</v>
      </c>
      <c r="AH83" s="43">
        <f t="shared" si="86"/>
        <v>56</v>
      </c>
      <c r="AI83" s="42">
        <f t="shared" si="95"/>
        <v>71</v>
      </c>
      <c r="AJ83" s="42">
        <f t="shared" si="95"/>
        <v>4</v>
      </c>
      <c r="AK83" s="44">
        <f t="shared" si="87"/>
        <v>11</v>
      </c>
      <c r="AL83" s="43">
        <f t="shared" si="88"/>
        <v>67</v>
      </c>
      <c r="AM83" s="42">
        <f t="shared" si="95"/>
        <v>77</v>
      </c>
      <c r="AN83" s="42">
        <f t="shared" si="95"/>
        <v>3</v>
      </c>
      <c r="AO83" s="44">
        <f t="shared" si="89"/>
        <v>7</v>
      </c>
      <c r="AP83" s="43">
        <f t="shared" si="90"/>
        <v>74</v>
      </c>
      <c r="AQ83" s="42">
        <f t="shared" si="95"/>
        <v>87</v>
      </c>
      <c r="AR83" s="42">
        <f t="shared" si="95"/>
        <v>4</v>
      </c>
      <c r="AS83" s="44">
        <f t="shared" si="91"/>
        <v>9</v>
      </c>
      <c r="AT83" s="43">
        <f t="shared" si="92"/>
        <v>83</v>
      </c>
      <c r="AU83" s="42">
        <f t="shared" si="95"/>
        <v>90</v>
      </c>
      <c r="AV83" s="49">
        <f t="shared" si="95"/>
        <v>4</v>
      </c>
      <c r="AW83" s="46">
        <f t="shared" si="93"/>
        <v>3</v>
      </c>
      <c r="AX83" s="47">
        <f t="shared" si="94"/>
        <v>86</v>
      </c>
    </row>
    <row r="84" spans="2:50" ht="13.5" customHeight="1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64"/>
      <c r="AX84" s="64"/>
    </row>
    <row r="85" spans="3:50" ht="13.5" customHeight="1">
      <c r="C85" s="52" t="s">
        <v>72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64"/>
      <c r="AX85" s="64"/>
    </row>
    <row r="86" spans="5:50" ht="13.5" customHeight="1">
      <c r="E86" s="53" t="s">
        <v>0</v>
      </c>
      <c r="F86" s="54"/>
      <c r="G86" s="54"/>
      <c r="H86" s="65"/>
      <c r="I86" s="54"/>
      <c r="J86" s="54"/>
      <c r="K86" s="54"/>
      <c r="L86" s="65"/>
      <c r="M86" s="54"/>
      <c r="N86" s="54"/>
      <c r="O86" s="54"/>
      <c r="P86" s="65"/>
      <c r="Q86" s="54"/>
      <c r="R86" s="54"/>
      <c r="S86" s="54"/>
      <c r="T86" s="65"/>
      <c r="U86" s="54"/>
      <c r="V86" s="54"/>
      <c r="W86" s="54"/>
      <c r="X86" s="65"/>
      <c r="Y86" s="54"/>
      <c r="Z86" s="54"/>
      <c r="AA86" s="54"/>
      <c r="AB86" s="65"/>
      <c r="AC86" s="54"/>
      <c r="AD86" s="54"/>
      <c r="AE86" s="54"/>
      <c r="AF86" s="65"/>
      <c r="AG86" s="54"/>
      <c r="AH86" s="54"/>
      <c r="AI86" s="54"/>
      <c r="AJ86" s="65"/>
      <c r="AK86" s="54"/>
      <c r="AL86" s="54"/>
      <c r="AM86" s="54"/>
      <c r="AN86" s="65"/>
      <c r="AO86" s="54"/>
      <c r="AP86" s="54"/>
      <c r="AQ86" s="54"/>
      <c r="AR86" s="65"/>
      <c r="AS86" s="54"/>
      <c r="AT86" s="54"/>
      <c r="AU86" s="54"/>
      <c r="AV86" s="65"/>
      <c r="AW86" s="64"/>
      <c r="AX86" s="64"/>
    </row>
    <row r="87" spans="2:50" ht="46.5" customHeight="1">
      <c r="B87" s="55" t="s">
        <v>343</v>
      </c>
      <c r="C87" s="55" t="s">
        <v>67</v>
      </c>
      <c r="D87" s="56" t="s">
        <v>50</v>
      </c>
      <c r="E87" s="56" t="s">
        <v>2</v>
      </c>
      <c r="F87" s="57" t="s">
        <v>344</v>
      </c>
      <c r="G87" s="58" t="s">
        <v>345</v>
      </c>
      <c r="H87" s="58" t="s">
        <v>2</v>
      </c>
      <c r="I87" s="57" t="s">
        <v>346</v>
      </c>
      <c r="J87" s="59" t="s">
        <v>347</v>
      </c>
      <c r="K87" s="60" t="s">
        <v>52</v>
      </c>
      <c r="L87" s="60" t="s">
        <v>2</v>
      </c>
      <c r="M87" s="57" t="s">
        <v>348</v>
      </c>
      <c r="N87" s="59" t="s">
        <v>349</v>
      </c>
      <c r="O87" s="39" t="s">
        <v>53</v>
      </c>
      <c r="P87" s="39" t="s">
        <v>2</v>
      </c>
      <c r="Q87" s="57" t="s">
        <v>350</v>
      </c>
      <c r="R87" s="59" t="s">
        <v>351</v>
      </c>
      <c r="S87" s="39" t="s">
        <v>54</v>
      </c>
      <c r="T87" s="39" t="s">
        <v>2</v>
      </c>
      <c r="U87" s="57" t="s">
        <v>352</v>
      </c>
      <c r="V87" s="59" t="s">
        <v>353</v>
      </c>
      <c r="W87" s="62" t="s">
        <v>352</v>
      </c>
      <c r="X87" s="63" t="s">
        <v>353</v>
      </c>
      <c r="Y87" s="57" t="s">
        <v>354</v>
      </c>
      <c r="Z87" s="59" t="s">
        <v>355</v>
      </c>
      <c r="AA87" s="62" t="s">
        <v>354</v>
      </c>
      <c r="AB87" s="63" t="s">
        <v>355</v>
      </c>
      <c r="AC87" s="57" t="s">
        <v>356</v>
      </c>
      <c r="AD87" s="59" t="s">
        <v>357</v>
      </c>
      <c r="AE87" s="62" t="s">
        <v>356</v>
      </c>
      <c r="AF87" s="63" t="s">
        <v>357</v>
      </c>
      <c r="AG87" s="57" t="s">
        <v>358</v>
      </c>
      <c r="AH87" s="59" t="s">
        <v>359</v>
      </c>
      <c r="AI87" s="62" t="s">
        <v>358</v>
      </c>
      <c r="AJ87" s="63" t="s">
        <v>359</v>
      </c>
      <c r="AK87" s="57" t="s">
        <v>360</v>
      </c>
      <c r="AL87" s="59" t="s">
        <v>361</v>
      </c>
      <c r="AM87" s="62" t="s">
        <v>360</v>
      </c>
      <c r="AN87" s="63" t="s">
        <v>361</v>
      </c>
      <c r="AO87" s="57" t="s">
        <v>362</v>
      </c>
      <c r="AP87" s="59" t="s">
        <v>363</v>
      </c>
      <c r="AQ87" s="62" t="s">
        <v>362</v>
      </c>
      <c r="AR87" s="63" t="s">
        <v>363</v>
      </c>
      <c r="AS87" s="57" t="s">
        <v>364</v>
      </c>
      <c r="AT87" s="59" t="s">
        <v>365</v>
      </c>
      <c r="AU87" s="62" t="s">
        <v>364</v>
      </c>
      <c r="AV87" s="63" t="s">
        <v>365</v>
      </c>
      <c r="AW87" s="62" t="s">
        <v>366</v>
      </c>
      <c r="AX87" s="63" t="s">
        <v>367</v>
      </c>
    </row>
    <row r="88" spans="2:50" ht="13.5" customHeight="1">
      <c r="B88" s="39">
        <v>1</v>
      </c>
      <c r="C88" s="41" t="s">
        <v>69</v>
      </c>
      <c r="D88" s="42"/>
      <c r="E88" s="42"/>
      <c r="F88" s="44">
        <f aca="true" t="shared" si="96" ref="F88:F99">D88-E88</f>
        <v>0</v>
      </c>
      <c r="G88" s="42">
        <v>5</v>
      </c>
      <c r="H88" s="42"/>
      <c r="I88" s="44">
        <f aca="true" t="shared" si="97" ref="I88:I99">J88-F88</f>
        <v>5</v>
      </c>
      <c r="J88" s="43">
        <f aca="true" t="shared" si="98" ref="J88:J99">G88-H88</f>
        <v>5</v>
      </c>
      <c r="K88" s="42">
        <v>7</v>
      </c>
      <c r="L88" s="42"/>
      <c r="M88" s="44">
        <f aca="true" t="shared" si="99" ref="M88:M99">N88-J88</f>
        <v>2</v>
      </c>
      <c r="N88" s="43">
        <f aca="true" t="shared" si="100" ref="N88:N99">K88-L88</f>
        <v>7</v>
      </c>
      <c r="O88" s="42">
        <v>10</v>
      </c>
      <c r="P88" s="42"/>
      <c r="Q88" s="44">
        <f aca="true" t="shared" si="101" ref="Q88:Q99">R88-N88</f>
        <v>3</v>
      </c>
      <c r="R88" s="43">
        <f aca="true" t="shared" si="102" ref="R88:R99">O88-P88</f>
        <v>10</v>
      </c>
      <c r="S88" s="42">
        <v>15</v>
      </c>
      <c r="T88" s="42"/>
      <c r="U88" s="44">
        <f aca="true" t="shared" si="103" ref="U88:U99">V88-R88</f>
        <v>5</v>
      </c>
      <c r="V88" s="43">
        <f aca="true" t="shared" si="104" ref="V88:V99">S88-T88</f>
        <v>15</v>
      </c>
      <c r="W88" s="42">
        <v>17</v>
      </c>
      <c r="X88" s="42"/>
      <c r="Y88" s="44">
        <f aca="true" t="shared" si="105" ref="Y88:Y99">Z88-V88</f>
        <v>2</v>
      </c>
      <c r="Z88" s="43">
        <f aca="true" t="shared" si="106" ref="Z88:Z99">W88-X88</f>
        <v>17</v>
      </c>
      <c r="AA88" s="42">
        <v>18</v>
      </c>
      <c r="AB88" s="42"/>
      <c r="AC88" s="44">
        <f aca="true" t="shared" si="107" ref="AC88:AC99">AD88-Z88</f>
        <v>1</v>
      </c>
      <c r="AD88" s="43">
        <f aca="true" t="shared" si="108" ref="AD88:AD99">AA88-AB88</f>
        <v>18</v>
      </c>
      <c r="AE88" s="42">
        <v>30</v>
      </c>
      <c r="AF88" s="42"/>
      <c r="AG88" s="44">
        <f aca="true" t="shared" si="109" ref="AG88:AG99">AH88-AD88</f>
        <v>12</v>
      </c>
      <c r="AH88" s="43">
        <f aca="true" t="shared" si="110" ref="AH88:AH99">AE88-AF88</f>
        <v>30</v>
      </c>
      <c r="AI88" s="42">
        <v>35</v>
      </c>
      <c r="AJ88" s="42"/>
      <c r="AK88" s="44">
        <f aca="true" t="shared" si="111" ref="AK88:AK99">AL88-AH88</f>
        <v>5</v>
      </c>
      <c r="AL88" s="43">
        <f aca="true" t="shared" si="112" ref="AL88:AL99">AI88-AJ88</f>
        <v>35</v>
      </c>
      <c r="AM88" s="42">
        <v>41</v>
      </c>
      <c r="AN88" s="42"/>
      <c r="AO88" s="44">
        <f aca="true" t="shared" si="113" ref="AO88:AO99">AP88-AL88</f>
        <v>6</v>
      </c>
      <c r="AP88" s="43">
        <f aca="true" t="shared" si="114" ref="AP88:AP99">AM88-AN88</f>
        <v>41</v>
      </c>
      <c r="AQ88" s="42">
        <v>48</v>
      </c>
      <c r="AR88" s="42"/>
      <c r="AS88" s="44">
        <f aca="true" t="shared" si="115" ref="AS88:AS99">AT88-AP88</f>
        <v>7</v>
      </c>
      <c r="AT88" s="43">
        <f aca="true" t="shared" si="116" ref="AT88:AT99">AQ88-AR88</f>
        <v>48</v>
      </c>
      <c r="AU88" s="42">
        <v>54</v>
      </c>
      <c r="AV88" s="49">
        <v>1</v>
      </c>
      <c r="AW88" s="46">
        <f aca="true" t="shared" si="117" ref="AW88:AW99">AX88-AT88</f>
        <v>5</v>
      </c>
      <c r="AX88" s="47">
        <f aca="true" t="shared" si="118" ref="AX88:AX99">AU88-AV88</f>
        <v>53</v>
      </c>
    </row>
    <row r="89" spans="2:50" ht="13.5" customHeight="1">
      <c r="B89" s="40">
        <v>2</v>
      </c>
      <c r="C89" s="48" t="s">
        <v>16</v>
      </c>
      <c r="D89" s="42">
        <v>9</v>
      </c>
      <c r="E89" s="42"/>
      <c r="F89" s="44">
        <f t="shared" si="96"/>
        <v>9</v>
      </c>
      <c r="G89" s="42">
        <v>12</v>
      </c>
      <c r="H89" s="42">
        <v>1</v>
      </c>
      <c r="I89" s="44">
        <f t="shared" si="97"/>
        <v>2</v>
      </c>
      <c r="J89" s="43">
        <f t="shared" si="98"/>
        <v>11</v>
      </c>
      <c r="K89" s="42">
        <v>14</v>
      </c>
      <c r="L89" s="42">
        <v>1</v>
      </c>
      <c r="M89" s="44">
        <f t="shared" si="99"/>
        <v>2</v>
      </c>
      <c r="N89" s="43">
        <f t="shared" si="100"/>
        <v>13</v>
      </c>
      <c r="O89" s="42">
        <v>17</v>
      </c>
      <c r="P89" s="42">
        <v>1</v>
      </c>
      <c r="Q89" s="44">
        <f t="shared" si="101"/>
        <v>3</v>
      </c>
      <c r="R89" s="43">
        <f t="shared" si="102"/>
        <v>16</v>
      </c>
      <c r="S89" s="42">
        <v>24</v>
      </c>
      <c r="T89" s="42">
        <v>3</v>
      </c>
      <c r="U89" s="44">
        <f t="shared" si="103"/>
        <v>5</v>
      </c>
      <c r="V89" s="43">
        <f t="shared" si="104"/>
        <v>21</v>
      </c>
      <c r="W89" s="42">
        <v>32</v>
      </c>
      <c r="X89" s="42">
        <v>5</v>
      </c>
      <c r="Y89" s="44">
        <f t="shared" si="105"/>
        <v>6</v>
      </c>
      <c r="Z89" s="43">
        <f t="shared" si="106"/>
        <v>27</v>
      </c>
      <c r="AA89" s="42">
        <v>38</v>
      </c>
      <c r="AB89" s="42">
        <v>5</v>
      </c>
      <c r="AC89" s="44">
        <f t="shared" si="107"/>
        <v>6</v>
      </c>
      <c r="AD89" s="43">
        <f t="shared" si="108"/>
        <v>33</v>
      </c>
      <c r="AE89" s="42">
        <v>40</v>
      </c>
      <c r="AF89" s="42">
        <v>5</v>
      </c>
      <c r="AG89" s="44">
        <f t="shared" si="109"/>
        <v>2</v>
      </c>
      <c r="AH89" s="43">
        <f t="shared" si="110"/>
        <v>35</v>
      </c>
      <c r="AI89" s="42">
        <v>43</v>
      </c>
      <c r="AJ89" s="42">
        <v>5</v>
      </c>
      <c r="AK89" s="44">
        <f t="shared" si="111"/>
        <v>3</v>
      </c>
      <c r="AL89" s="43">
        <f t="shared" si="112"/>
        <v>38</v>
      </c>
      <c r="AM89" s="42">
        <v>43</v>
      </c>
      <c r="AN89" s="42">
        <v>5</v>
      </c>
      <c r="AO89" s="44">
        <f t="shared" si="113"/>
        <v>0</v>
      </c>
      <c r="AP89" s="43">
        <f t="shared" si="114"/>
        <v>38</v>
      </c>
      <c r="AQ89" s="42">
        <v>47</v>
      </c>
      <c r="AR89" s="42">
        <v>5</v>
      </c>
      <c r="AS89" s="44">
        <f t="shared" si="115"/>
        <v>4</v>
      </c>
      <c r="AT89" s="43">
        <f t="shared" si="116"/>
        <v>42</v>
      </c>
      <c r="AU89" s="42">
        <v>53</v>
      </c>
      <c r="AV89" s="49">
        <v>5</v>
      </c>
      <c r="AW89" s="46">
        <f t="shared" si="117"/>
        <v>6</v>
      </c>
      <c r="AX89" s="47">
        <f t="shared" si="118"/>
        <v>48</v>
      </c>
    </row>
    <row r="90" spans="2:50" ht="13.5" customHeight="1">
      <c r="B90" s="39">
        <v>3</v>
      </c>
      <c r="C90" s="48" t="s">
        <v>13</v>
      </c>
      <c r="D90" s="42">
        <v>5</v>
      </c>
      <c r="E90" s="42"/>
      <c r="F90" s="44">
        <f t="shared" si="96"/>
        <v>5</v>
      </c>
      <c r="G90" s="42">
        <v>8</v>
      </c>
      <c r="H90" s="42"/>
      <c r="I90" s="44">
        <f t="shared" si="97"/>
        <v>3</v>
      </c>
      <c r="J90" s="43">
        <f t="shared" si="98"/>
        <v>8</v>
      </c>
      <c r="K90" s="42">
        <v>8</v>
      </c>
      <c r="L90" s="42"/>
      <c r="M90" s="44">
        <f t="shared" si="99"/>
        <v>0</v>
      </c>
      <c r="N90" s="43">
        <f t="shared" si="100"/>
        <v>8</v>
      </c>
      <c r="O90" s="42">
        <v>8</v>
      </c>
      <c r="P90" s="42"/>
      <c r="Q90" s="44">
        <f t="shared" si="101"/>
        <v>0</v>
      </c>
      <c r="R90" s="43">
        <f t="shared" si="102"/>
        <v>8</v>
      </c>
      <c r="S90" s="42">
        <v>14</v>
      </c>
      <c r="T90" s="42"/>
      <c r="U90" s="44">
        <f t="shared" si="103"/>
        <v>6</v>
      </c>
      <c r="V90" s="43">
        <f t="shared" si="104"/>
        <v>14</v>
      </c>
      <c r="W90" s="42">
        <v>19</v>
      </c>
      <c r="X90" s="42"/>
      <c r="Y90" s="44">
        <f t="shared" si="105"/>
        <v>5</v>
      </c>
      <c r="Z90" s="43">
        <f t="shared" si="106"/>
        <v>19</v>
      </c>
      <c r="AA90" s="42">
        <v>25</v>
      </c>
      <c r="AB90" s="42"/>
      <c r="AC90" s="44">
        <f t="shared" si="107"/>
        <v>6</v>
      </c>
      <c r="AD90" s="43">
        <f t="shared" si="108"/>
        <v>25</v>
      </c>
      <c r="AE90" s="42">
        <v>31</v>
      </c>
      <c r="AF90" s="42"/>
      <c r="AG90" s="44">
        <f t="shared" si="109"/>
        <v>6</v>
      </c>
      <c r="AH90" s="43">
        <f t="shared" si="110"/>
        <v>31</v>
      </c>
      <c r="AI90" s="42">
        <v>31</v>
      </c>
      <c r="AJ90" s="42"/>
      <c r="AK90" s="44">
        <f t="shared" si="111"/>
        <v>0</v>
      </c>
      <c r="AL90" s="43">
        <f t="shared" si="112"/>
        <v>31</v>
      </c>
      <c r="AM90" s="42">
        <v>36</v>
      </c>
      <c r="AN90" s="42"/>
      <c r="AO90" s="44">
        <f t="shared" si="113"/>
        <v>5</v>
      </c>
      <c r="AP90" s="43">
        <f t="shared" si="114"/>
        <v>36</v>
      </c>
      <c r="AQ90" s="42">
        <v>36</v>
      </c>
      <c r="AR90" s="42"/>
      <c r="AS90" s="44">
        <f t="shared" si="115"/>
        <v>0</v>
      </c>
      <c r="AT90" s="43">
        <f t="shared" si="116"/>
        <v>36</v>
      </c>
      <c r="AU90" s="42">
        <v>41</v>
      </c>
      <c r="AV90" s="49"/>
      <c r="AW90" s="46">
        <f t="shared" si="117"/>
        <v>5</v>
      </c>
      <c r="AX90" s="47">
        <f t="shared" si="118"/>
        <v>41</v>
      </c>
    </row>
    <row r="91" spans="2:50" ht="13.5" customHeight="1">
      <c r="B91" s="40">
        <v>4</v>
      </c>
      <c r="C91" s="48" t="s">
        <v>6</v>
      </c>
      <c r="D91" s="42">
        <v>8</v>
      </c>
      <c r="E91" s="42"/>
      <c r="F91" s="44">
        <f t="shared" si="96"/>
        <v>8</v>
      </c>
      <c r="G91" s="42">
        <v>10</v>
      </c>
      <c r="H91" s="42"/>
      <c r="I91" s="44">
        <f t="shared" si="97"/>
        <v>2</v>
      </c>
      <c r="J91" s="43">
        <f t="shared" si="98"/>
        <v>10</v>
      </c>
      <c r="K91" s="42">
        <v>12</v>
      </c>
      <c r="L91" s="42"/>
      <c r="M91" s="44">
        <f t="shared" si="99"/>
        <v>2</v>
      </c>
      <c r="N91" s="43">
        <f t="shared" si="100"/>
        <v>12</v>
      </c>
      <c r="O91" s="42">
        <v>16</v>
      </c>
      <c r="P91" s="42"/>
      <c r="Q91" s="44">
        <f t="shared" si="101"/>
        <v>4</v>
      </c>
      <c r="R91" s="43">
        <f t="shared" si="102"/>
        <v>16</v>
      </c>
      <c r="S91" s="42">
        <v>20</v>
      </c>
      <c r="T91" s="42"/>
      <c r="U91" s="44">
        <f t="shared" si="103"/>
        <v>4</v>
      </c>
      <c r="V91" s="43">
        <f t="shared" si="104"/>
        <v>20</v>
      </c>
      <c r="W91" s="42">
        <v>20</v>
      </c>
      <c r="X91" s="42"/>
      <c r="Y91" s="44">
        <f t="shared" si="105"/>
        <v>0</v>
      </c>
      <c r="Z91" s="43">
        <f t="shared" si="106"/>
        <v>20</v>
      </c>
      <c r="AA91" s="42">
        <v>20</v>
      </c>
      <c r="AB91" s="42"/>
      <c r="AC91" s="44">
        <f t="shared" si="107"/>
        <v>0</v>
      </c>
      <c r="AD91" s="43">
        <f t="shared" si="108"/>
        <v>20</v>
      </c>
      <c r="AE91" s="42">
        <v>20</v>
      </c>
      <c r="AF91" s="42"/>
      <c r="AG91" s="44">
        <f t="shared" si="109"/>
        <v>0</v>
      </c>
      <c r="AH91" s="43">
        <f t="shared" si="110"/>
        <v>20</v>
      </c>
      <c r="AI91" s="42">
        <v>21</v>
      </c>
      <c r="AJ91" s="42"/>
      <c r="AK91" s="44">
        <f t="shared" si="111"/>
        <v>1</v>
      </c>
      <c r="AL91" s="43">
        <f t="shared" si="112"/>
        <v>21</v>
      </c>
      <c r="AM91" s="42">
        <v>22</v>
      </c>
      <c r="AN91" s="42"/>
      <c r="AO91" s="44">
        <f t="shared" si="113"/>
        <v>1</v>
      </c>
      <c r="AP91" s="43">
        <f t="shared" si="114"/>
        <v>22</v>
      </c>
      <c r="AQ91" s="42">
        <v>28</v>
      </c>
      <c r="AR91" s="42"/>
      <c r="AS91" s="44">
        <f t="shared" si="115"/>
        <v>6</v>
      </c>
      <c r="AT91" s="43">
        <f t="shared" si="116"/>
        <v>28</v>
      </c>
      <c r="AU91" s="42">
        <v>32</v>
      </c>
      <c r="AV91" s="49"/>
      <c r="AW91" s="46">
        <f t="shared" si="117"/>
        <v>4</v>
      </c>
      <c r="AX91" s="47">
        <f t="shared" si="118"/>
        <v>32</v>
      </c>
    </row>
    <row r="92" spans="2:50" ht="13.5" customHeight="1">
      <c r="B92" s="39">
        <v>5</v>
      </c>
      <c r="C92" s="48" t="s">
        <v>11</v>
      </c>
      <c r="D92" s="42"/>
      <c r="E92" s="42"/>
      <c r="F92" s="44">
        <f t="shared" si="96"/>
        <v>0</v>
      </c>
      <c r="G92" s="42"/>
      <c r="H92" s="42"/>
      <c r="I92" s="44">
        <f t="shared" si="97"/>
        <v>0</v>
      </c>
      <c r="J92" s="43">
        <f t="shared" si="98"/>
        <v>0</v>
      </c>
      <c r="K92" s="42"/>
      <c r="L92" s="42"/>
      <c r="M92" s="44">
        <f t="shared" si="99"/>
        <v>0</v>
      </c>
      <c r="N92" s="43">
        <f t="shared" si="100"/>
        <v>0</v>
      </c>
      <c r="O92" s="42">
        <v>2</v>
      </c>
      <c r="P92" s="42"/>
      <c r="Q92" s="44">
        <f t="shared" si="101"/>
        <v>2</v>
      </c>
      <c r="R92" s="43">
        <f t="shared" si="102"/>
        <v>2</v>
      </c>
      <c r="S92" s="42">
        <v>2</v>
      </c>
      <c r="T92" s="42"/>
      <c r="U92" s="44">
        <f t="shared" si="103"/>
        <v>0</v>
      </c>
      <c r="V92" s="43">
        <f t="shared" si="104"/>
        <v>2</v>
      </c>
      <c r="W92" s="42">
        <v>7</v>
      </c>
      <c r="X92" s="42"/>
      <c r="Y92" s="44">
        <f t="shared" si="105"/>
        <v>5</v>
      </c>
      <c r="Z92" s="43">
        <f t="shared" si="106"/>
        <v>7</v>
      </c>
      <c r="AA92" s="42">
        <v>7</v>
      </c>
      <c r="AB92" s="42"/>
      <c r="AC92" s="44">
        <f t="shared" si="107"/>
        <v>0</v>
      </c>
      <c r="AD92" s="43">
        <f t="shared" si="108"/>
        <v>7</v>
      </c>
      <c r="AE92" s="42">
        <v>10</v>
      </c>
      <c r="AF92" s="42"/>
      <c r="AG92" s="44">
        <f t="shared" si="109"/>
        <v>3</v>
      </c>
      <c r="AH92" s="43">
        <f t="shared" si="110"/>
        <v>10</v>
      </c>
      <c r="AI92" s="42">
        <v>10</v>
      </c>
      <c r="AJ92" s="42"/>
      <c r="AK92" s="44">
        <f t="shared" si="111"/>
        <v>0</v>
      </c>
      <c r="AL92" s="43">
        <f t="shared" si="112"/>
        <v>10</v>
      </c>
      <c r="AM92" s="42">
        <v>11</v>
      </c>
      <c r="AN92" s="42"/>
      <c r="AO92" s="44">
        <f t="shared" si="113"/>
        <v>1</v>
      </c>
      <c r="AP92" s="43">
        <f t="shared" si="114"/>
        <v>11</v>
      </c>
      <c r="AQ92" s="42">
        <v>12</v>
      </c>
      <c r="AR92" s="42"/>
      <c r="AS92" s="44">
        <f t="shared" si="115"/>
        <v>1</v>
      </c>
      <c r="AT92" s="43">
        <f t="shared" si="116"/>
        <v>12</v>
      </c>
      <c r="AU92" s="42">
        <v>13</v>
      </c>
      <c r="AV92" s="49"/>
      <c r="AW92" s="46">
        <f t="shared" si="117"/>
        <v>1</v>
      </c>
      <c r="AX92" s="47">
        <f t="shared" si="118"/>
        <v>13</v>
      </c>
    </row>
    <row r="93" spans="2:50" ht="13.5" customHeight="1">
      <c r="B93" s="40">
        <v>6</v>
      </c>
      <c r="C93" s="48" t="s">
        <v>20</v>
      </c>
      <c r="D93" s="42"/>
      <c r="E93" s="42"/>
      <c r="F93" s="44">
        <f t="shared" si="96"/>
        <v>0</v>
      </c>
      <c r="G93" s="42"/>
      <c r="H93" s="42"/>
      <c r="I93" s="44">
        <f t="shared" si="97"/>
        <v>0</v>
      </c>
      <c r="J93" s="43">
        <f t="shared" si="98"/>
        <v>0</v>
      </c>
      <c r="K93" s="42"/>
      <c r="L93" s="42"/>
      <c r="M93" s="44">
        <f t="shared" si="99"/>
        <v>0</v>
      </c>
      <c r="N93" s="43">
        <f t="shared" si="100"/>
        <v>0</v>
      </c>
      <c r="O93" s="42">
        <v>3</v>
      </c>
      <c r="P93" s="42"/>
      <c r="Q93" s="44">
        <f t="shared" si="101"/>
        <v>3</v>
      </c>
      <c r="R93" s="43">
        <f t="shared" si="102"/>
        <v>3</v>
      </c>
      <c r="S93" s="42">
        <v>3</v>
      </c>
      <c r="T93" s="42"/>
      <c r="U93" s="44">
        <f t="shared" si="103"/>
        <v>0</v>
      </c>
      <c r="V93" s="43">
        <f t="shared" si="104"/>
        <v>3</v>
      </c>
      <c r="W93" s="42">
        <v>3</v>
      </c>
      <c r="X93" s="42"/>
      <c r="Y93" s="44">
        <f t="shared" si="105"/>
        <v>0</v>
      </c>
      <c r="Z93" s="43">
        <f t="shared" si="106"/>
        <v>3</v>
      </c>
      <c r="AA93" s="42">
        <v>3</v>
      </c>
      <c r="AB93" s="42"/>
      <c r="AC93" s="44">
        <f t="shared" si="107"/>
        <v>0</v>
      </c>
      <c r="AD93" s="43">
        <f t="shared" si="108"/>
        <v>3</v>
      </c>
      <c r="AE93" s="42">
        <v>5</v>
      </c>
      <c r="AF93" s="42"/>
      <c r="AG93" s="44">
        <f t="shared" si="109"/>
        <v>2</v>
      </c>
      <c r="AH93" s="43">
        <f t="shared" si="110"/>
        <v>5</v>
      </c>
      <c r="AI93" s="42">
        <v>5</v>
      </c>
      <c r="AJ93" s="42"/>
      <c r="AK93" s="44">
        <f t="shared" si="111"/>
        <v>0</v>
      </c>
      <c r="AL93" s="43">
        <f t="shared" si="112"/>
        <v>5</v>
      </c>
      <c r="AM93" s="42">
        <v>7</v>
      </c>
      <c r="AN93" s="42"/>
      <c r="AO93" s="44">
        <f t="shared" si="113"/>
        <v>2</v>
      </c>
      <c r="AP93" s="43">
        <f t="shared" si="114"/>
        <v>7</v>
      </c>
      <c r="AQ93" s="42">
        <v>7</v>
      </c>
      <c r="AR93" s="42"/>
      <c r="AS93" s="44">
        <f t="shared" si="115"/>
        <v>0</v>
      </c>
      <c r="AT93" s="43">
        <f t="shared" si="116"/>
        <v>7</v>
      </c>
      <c r="AU93" s="42">
        <v>7</v>
      </c>
      <c r="AV93" s="49"/>
      <c r="AW93" s="46">
        <f t="shared" si="117"/>
        <v>0</v>
      </c>
      <c r="AX93" s="47">
        <f t="shared" si="118"/>
        <v>7</v>
      </c>
    </row>
    <row r="94" spans="2:50" ht="13.5" customHeight="1">
      <c r="B94" s="39">
        <v>7</v>
      </c>
      <c r="C94" s="48" t="s">
        <v>12</v>
      </c>
      <c r="D94" s="42">
        <v>1</v>
      </c>
      <c r="E94" s="42"/>
      <c r="F94" s="44">
        <f t="shared" si="96"/>
        <v>1</v>
      </c>
      <c r="G94" s="42">
        <v>1</v>
      </c>
      <c r="H94" s="42"/>
      <c r="I94" s="44">
        <f t="shared" si="97"/>
        <v>0</v>
      </c>
      <c r="J94" s="43">
        <f t="shared" si="98"/>
        <v>1</v>
      </c>
      <c r="K94" s="42">
        <v>2</v>
      </c>
      <c r="L94" s="42">
        <v>1</v>
      </c>
      <c r="M94" s="44">
        <f t="shared" si="99"/>
        <v>0</v>
      </c>
      <c r="N94" s="43">
        <f t="shared" si="100"/>
        <v>1</v>
      </c>
      <c r="O94" s="42">
        <v>4</v>
      </c>
      <c r="P94" s="42">
        <v>1</v>
      </c>
      <c r="Q94" s="44">
        <f t="shared" si="101"/>
        <v>2</v>
      </c>
      <c r="R94" s="43">
        <f t="shared" si="102"/>
        <v>3</v>
      </c>
      <c r="S94" s="42">
        <v>4</v>
      </c>
      <c r="T94" s="42">
        <v>1</v>
      </c>
      <c r="U94" s="44">
        <f t="shared" si="103"/>
        <v>0</v>
      </c>
      <c r="V94" s="43">
        <f t="shared" si="104"/>
        <v>3</v>
      </c>
      <c r="W94" s="42">
        <v>4</v>
      </c>
      <c r="X94" s="42">
        <v>1</v>
      </c>
      <c r="Y94" s="44">
        <f t="shared" si="105"/>
        <v>0</v>
      </c>
      <c r="Z94" s="43">
        <f t="shared" si="106"/>
        <v>3</v>
      </c>
      <c r="AA94" s="42">
        <v>5</v>
      </c>
      <c r="AB94" s="42">
        <v>1</v>
      </c>
      <c r="AC94" s="44">
        <f t="shared" si="107"/>
        <v>1</v>
      </c>
      <c r="AD94" s="43">
        <f t="shared" si="108"/>
        <v>4</v>
      </c>
      <c r="AE94" s="42">
        <v>5</v>
      </c>
      <c r="AF94" s="42">
        <v>1</v>
      </c>
      <c r="AG94" s="44">
        <f t="shared" si="109"/>
        <v>0</v>
      </c>
      <c r="AH94" s="43">
        <f t="shared" si="110"/>
        <v>4</v>
      </c>
      <c r="AI94" s="42">
        <v>6</v>
      </c>
      <c r="AJ94" s="42">
        <v>1</v>
      </c>
      <c r="AK94" s="44">
        <f t="shared" si="111"/>
        <v>1</v>
      </c>
      <c r="AL94" s="43">
        <f t="shared" si="112"/>
        <v>5</v>
      </c>
      <c r="AM94" s="42">
        <v>6</v>
      </c>
      <c r="AN94" s="42">
        <v>1</v>
      </c>
      <c r="AO94" s="44">
        <f t="shared" si="113"/>
        <v>0</v>
      </c>
      <c r="AP94" s="43">
        <f t="shared" si="114"/>
        <v>5</v>
      </c>
      <c r="AQ94" s="42">
        <v>6</v>
      </c>
      <c r="AR94" s="42">
        <v>1</v>
      </c>
      <c r="AS94" s="44">
        <f t="shared" si="115"/>
        <v>0</v>
      </c>
      <c r="AT94" s="43">
        <f t="shared" si="116"/>
        <v>5</v>
      </c>
      <c r="AU94" s="42">
        <v>6</v>
      </c>
      <c r="AV94" s="49">
        <v>1</v>
      </c>
      <c r="AW94" s="46">
        <f t="shared" si="117"/>
        <v>0</v>
      </c>
      <c r="AX94" s="47">
        <f t="shared" si="118"/>
        <v>5</v>
      </c>
    </row>
    <row r="95" spans="2:50" ht="13.5" customHeight="1">
      <c r="B95" s="40">
        <v>8</v>
      </c>
      <c r="C95" s="48" t="s">
        <v>17</v>
      </c>
      <c r="D95" s="42"/>
      <c r="E95" s="42"/>
      <c r="F95" s="44">
        <f t="shared" si="96"/>
        <v>0</v>
      </c>
      <c r="G95" s="42"/>
      <c r="H95" s="42"/>
      <c r="I95" s="44">
        <f t="shared" si="97"/>
        <v>0</v>
      </c>
      <c r="J95" s="43">
        <f t="shared" si="98"/>
        <v>0</v>
      </c>
      <c r="K95" s="42"/>
      <c r="L95" s="42"/>
      <c r="M95" s="44">
        <f t="shared" si="99"/>
        <v>0</v>
      </c>
      <c r="N95" s="43">
        <f t="shared" si="100"/>
        <v>0</v>
      </c>
      <c r="O95" s="42"/>
      <c r="P95" s="42"/>
      <c r="Q95" s="44">
        <f t="shared" si="101"/>
        <v>0</v>
      </c>
      <c r="R95" s="43">
        <f t="shared" si="102"/>
        <v>0</v>
      </c>
      <c r="S95" s="42"/>
      <c r="T95" s="42"/>
      <c r="U95" s="44">
        <f t="shared" si="103"/>
        <v>0</v>
      </c>
      <c r="V95" s="43">
        <f t="shared" si="104"/>
        <v>0</v>
      </c>
      <c r="W95" s="42"/>
      <c r="X95" s="42"/>
      <c r="Y95" s="44">
        <f t="shared" si="105"/>
        <v>0</v>
      </c>
      <c r="Z95" s="43">
        <f t="shared" si="106"/>
        <v>0</v>
      </c>
      <c r="AA95" s="42"/>
      <c r="AB95" s="42"/>
      <c r="AC95" s="44">
        <f t="shared" si="107"/>
        <v>0</v>
      </c>
      <c r="AD95" s="43">
        <f t="shared" si="108"/>
        <v>0</v>
      </c>
      <c r="AE95" s="42">
        <v>1</v>
      </c>
      <c r="AF95" s="42"/>
      <c r="AG95" s="44">
        <f t="shared" si="109"/>
        <v>1</v>
      </c>
      <c r="AH95" s="43">
        <f t="shared" si="110"/>
        <v>1</v>
      </c>
      <c r="AI95" s="42">
        <v>3</v>
      </c>
      <c r="AJ95" s="42"/>
      <c r="AK95" s="44">
        <f t="shared" si="111"/>
        <v>2</v>
      </c>
      <c r="AL95" s="43">
        <f t="shared" si="112"/>
        <v>3</v>
      </c>
      <c r="AM95" s="42">
        <v>4</v>
      </c>
      <c r="AN95" s="42"/>
      <c r="AO95" s="44">
        <f t="shared" si="113"/>
        <v>1</v>
      </c>
      <c r="AP95" s="43">
        <f t="shared" si="114"/>
        <v>4</v>
      </c>
      <c r="AQ95" s="42">
        <v>5</v>
      </c>
      <c r="AR95" s="42"/>
      <c r="AS95" s="44">
        <f t="shared" si="115"/>
        <v>1</v>
      </c>
      <c r="AT95" s="43">
        <f t="shared" si="116"/>
        <v>5</v>
      </c>
      <c r="AU95" s="42">
        <v>5</v>
      </c>
      <c r="AV95" s="49"/>
      <c r="AW95" s="46">
        <f t="shared" si="117"/>
        <v>0</v>
      </c>
      <c r="AX95" s="47">
        <f t="shared" si="118"/>
        <v>5</v>
      </c>
    </row>
    <row r="96" spans="2:50" ht="13.5" customHeight="1">
      <c r="B96" s="39">
        <v>9</v>
      </c>
      <c r="C96" s="48" t="s">
        <v>30</v>
      </c>
      <c r="D96" s="42"/>
      <c r="E96" s="42"/>
      <c r="F96" s="44">
        <f t="shared" si="96"/>
        <v>0</v>
      </c>
      <c r="G96" s="42"/>
      <c r="H96" s="42"/>
      <c r="I96" s="44">
        <f t="shared" si="97"/>
        <v>0</v>
      </c>
      <c r="J96" s="43">
        <f t="shared" si="98"/>
        <v>0</v>
      </c>
      <c r="K96" s="42">
        <v>2</v>
      </c>
      <c r="L96" s="42"/>
      <c r="M96" s="44">
        <f t="shared" si="99"/>
        <v>2</v>
      </c>
      <c r="N96" s="43">
        <f t="shared" si="100"/>
        <v>2</v>
      </c>
      <c r="O96" s="42">
        <v>2</v>
      </c>
      <c r="P96" s="42"/>
      <c r="Q96" s="44">
        <f t="shared" si="101"/>
        <v>0</v>
      </c>
      <c r="R96" s="43">
        <f t="shared" si="102"/>
        <v>2</v>
      </c>
      <c r="S96" s="42">
        <v>2</v>
      </c>
      <c r="T96" s="42"/>
      <c r="U96" s="44">
        <f t="shared" si="103"/>
        <v>0</v>
      </c>
      <c r="V96" s="43">
        <f t="shared" si="104"/>
        <v>2</v>
      </c>
      <c r="W96" s="42">
        <v>2</v>
      </c>
      <c r="X96" s="42"/>
      <c r="Y96" s="44">
        <f t="shared" si="105"/>
        <v>0</v>
      </c>
      <c r="Z96" s="43">
        <f t="shared" si="106"/>
        <v>2</v>
      </c>
      <c r="AA96" s="42">
        <v>2</v>
      </c>
      <c r="AB96" s="42"/>
      <c r="AC96" s="44">
        <f t="shared" si="107"/>
        <v>0</v>
      </c>
      <c r="AD96" s="43">
        <f t="shared" si="108"/>
        <v>2</v>
      </c>
      <c r="AE96" s="42">
        <v>2</v>
      </c>
      <c r="AF96" s="42"/>
      <c r="AG96" s="44">
        <f t="shared" si="109"/>
        <v>0</v>
      </c>
      <c r="AH96" s="43">
        <f t="shared" si="110"/>
        <v>2</v>
      </c>
      <c r="AI96" s="42">
        <v>2</v>
      </c>
      <c r="AJ96" s="42"/>
      <c r="AK96" s="44">
        <f t="shared" si="111"/>
        <v>0</v>
      </c>
      <c r="AL96" s="43">
        <f t="shared" si="112"/>
        <v>2</v>
      </c>
      <c r="AM96" s="42">
        <v>2</v>
      </c>
      <c r="AN96" s="42"/>
      <c r="AO96" s="44">
        <f t="shared" si="113"/>
        <v>0</v>
      </c>
      <c r="AP96" s="43">
        <f t="shared" si="114"/>
        <v>2</v>
      </c>
      <c r="AQ96" s="42">
        <v>2</v>
      </c>
      <c r="AR96" s="42"/>
      <c r="AS96" s="44">
        <f t="shared" si="115"/>
        <v>0</v>
      </c>
      <c r="AT96" s="43">
        <f t="shared" si="116"/>
        <v>2</v>
      </c>
      <c r="AU96" s="42">
        <v>2</v>
      </c>
      <c r="AV96" s="49"/>
      <c r="AW96" s="46">
        <f t="shared" si="117"/>
        <v>0</v>
      </c>
      <c r="AX96" s="47">
        <f t="shared" si="118"/>
        <v>2</v>
      </c>
    </row>
    <row r="97" spans="2:50" ht="13.5" customHeight="1">
      <c r="B97" s="40">
        <v>10</v>
      </c>
      <c r="C97" s="48" t="s">
        <v>32</v>
      </c>
      <c r="D97" s="42"/>
      <c r="E97" s="42"/>
      <c r="F97" s="44">
        <f t="shared" si="96"/>
        <v>0</v>
      </c>
      <c r="G97" s="42"/>
      <c r="H97" s="42"/>
      <c r="I97" s="44">
        <f t="shared" si="97"/>
        <v>0</v>
      </c>
      <c r="J97" s="43">
        <f t="shared" si="98"/>
        <v>0</v>
      </c>
      <c r="K97" s="42"/>
      <c r="L97" s="42"/>
      <c r="M97" s="44">
        <f t="shared" si="99"/>
        <v>0</v>
      </c>
      <c r="N97" s="43">
        <f t="shared" si="100"/>
        <v>0</v>
      </c>
      <c r="O97" s="42"/>
      <c r="P97" s="42"/>
      <c r="Q97" s="44">
        <f t="shared" si="101"/>
        <v>0</v>
      </c>
      <c r="R97" s="43">
        <f t="shared" si="102"/>
        <v>0</v>
      </c>
      <c r="S97" s="42"/>
      <c r="T97" s="42"/>
      <c r="U97" s="44">
        <f t="shared" si="103"/>
        <v>0</v>
      </c>
      <c r="V97" s="43">
        <f t="shared" si="104"/>
        <v>0</v>
      </c>
      <c r="W97" s="42"/>
      <c r="X97" s="42"/>
      <c r="Y97" s="44">
        <f t="shared" si="105"/>
        <v>0</v>
      </c>
      <c r="Z97" s="43">
        <f t="shared" si="106"/>
        <v>0</v>
      </c>
      <c r="AA97" s="42"/>
      <c r="AB97" s="42"/>
      <c r="AC97" s="44">
        <f t="shared" si="107"/>
        <v>0</v>
      </c>
      <c r="AD97" s="43">
        <f t="shared" si="108"/>
        <v>0</v>
      </c>
      <c r="AE97" s="42">
        <v>1</v>
      </c>
      <c r="AF97" s="42"/>
      <c r="AG97" s="44">
        <f t="shared" si="109"/>
        <v>1</v>
      </c>
      <c r="AH97" s="43">
        <f t="shared" si="110"/>
        <v>1</v>
      </c>
      <c r="AI97" s="42">
        <v>1</v>
      </c>
      <c r="AJ97" s="42"/>
      <c r="AK97" s="44">
        <f t="shared" si="111"/>
        <v>0</v>
      </c>
      <c r="AL97" s="43">
        <f t="shared" si="112"/>
        <v>1</v>
      </c>
      <c r="AM97" s="42">
        <v>1</v>
      </c>
      <c r="AN97" s="42"/>
      <c r="AO97" s="44">
        <f t="shared" si="113"/>
        <v>0</v>
      </c>
      <c r="AP97" s="43">
        <f t="shared" si="114"/>
        <v>1</v>
      </c>
      <c r="AQ97" s="42">
        <v>1</v>
      </c>
      <c r="AR97" s="42"/>
      <c r="AS97" s="44">
        <f t="shared" si="115"/>
        <v>0</v>
      </c>
      <c r="AT97" s="43">
        <f t="shared" si="116"/>
        <v>1</v>
      </c>
      <c r="AU97" s="42">
        <v>1</v>
      </c>
      <c r="AV97" s="49"/>
      <c r="AW97" s="46">
        <f t="shared" si="117"/>
        <v>0</v>
      </c>
      <c r="AX97" s="47">
        <f t="shared" si="118"/>
        <v>1</v>
      </c>
    </row>
    <row r="98" spans="2:50" ht="13.5" customHeight="1">
      <c r="B98" s="39">
        <v>11</v>
      </c>
      <c r="C98" s="48" t="s">
        <v>23</v>
      </c>
      <c r="D98" s="42"/>
      <c r="E98" s="42"/>
      <c r="F98" s="44">
        <f t="shared" si="96"/>
        <v>0</v>
      </c>
      <c r="G98" s="42"/>
      <c r="H98" s="42"/>
      <c r="I98" s="44">
        <f t="shared" si="97"/>
        <v>0</v>
      </c>
      <c r="J98" s="43">
        <f t="shared" si="98"/>
        <v>0</v>
      </c>
      <c r="K98" s="42"/>
      <c r="L98" s="42"/>
      <c r="M98" s="44">
        <f t="shared" si="99"/>
        <v>0</v>
      </c>
      <c r="N98" s="43">
        <f t="shared" si="100"/>
        <v>0</v>
      </c>
      <c r="O98" s="42"/>
      <c r="P98" s="42"/>
      <c r="Q98" s="44">
        <f t="shared" si="101"/>
        <v>0</v>
      </c>
      <c r="R98" s="43">
        <f t="shared" si="102"/>
        <v>0</v>
      </c>
      <c r="S98" s="42">
        <v>1</v>
      </c>
      <c r="T98" s="42">
        <v>1</v>
      </c>
      <c r="U98" s="44">
        <f t="shared" si="103"/>
        <v>0</v>
      </c>
      <c r="V98" s="43">
        <f t="shared" si="104"/>
        <v>0</v>
      </c>
      <c r="W98" s="42">
        <v>1</v>
      </c>
      <c r="X98" s="42">
        <v>1</v>
      </c>
      <c r="Y98" s="44">
        <f t="shared" si="105"/>
        <v>0</v>
      </c>
      <c r="Z98" s="43">
        <f t="shared" si="106"/>
        <v>0</v>
      </c>
      <c r="AA98" s="42">
        <v>1</v>
      </c>
      <c r="AB98" s="42">
        <v>1</v>
      </c>
      <c r="AC98" s="44">
        <f t="shared" si="107"/>
        <v>0</v>
      </c>
      <c r="AD98" s="43">
        <f t="shared" si="108"/>
        <v>0</v>
      </c>
      <c r="AE98" s="42">
        <v>1</v>
      </c>
      <c r="AF98" s="42">
        <v>1</v>
      </c>
      <c r="AG98" s="44">
        <f t="shared" si="109"/>
        <v>0</v>
      </c>
      <c r="AH98" s="43">
        <f t="shared" si="110"/>
        <v>0</v>
      </c>
      <c r="AI98" s="42">
        <v>1</v>
      </c>
      <c r="AJ98" s="42">
        <v>1</v>
      </c>
      <c r="AK98" s="44">
        <f t="shared" si="111"/>
        <v>0</v>
      </c>
      <c r="AL98" s="43">
        <f t="shared" si="112"/>
        <v>0</v>
      </c>
      <c r="AM98" s="42">
        <v>2</v>
      </c>
      <c r="AN98" s="42">
        <v>1</v>
      </c>
      <c r="AO98" s="44">
        <f t="shared" si="113"/>
        <v>1</v>
      </c>
      <c r="AP98" s="43">
        <f t="shared" si="114"/>
        <v>1</v>
      </c>
      <c r="AQ98" s="42">
        <v>2</v>
      </c>
      <c r="AR98" s="42">
        <v>1</v>
      </c>
      <c r="AS98" s="44">
        <f t="shared" si="115"/>
        <v>0</v>
      </c>
      <c r="AT98" s="43">
        <f t="shared" si="116"/>
        <v>1</v>
      </c>
      <c r="AU98" s="42">
        <v>2</v>
      </c>
      <c r="AV98" s="49">
        <v>1</v>
      </c>
      <c r="AW98" s="46">
        <f t="shared" si="117"/>
        <v>0</v>
      </c>
      <c r="AX98" s="47">
        <f t="shared" si="118"/>
        <v>1</v>
      </c>
    </row>
    <row r="99" spans="4:50" ht="13.5" customHeight="1">
      <c r="D99" s="42">
        <f aca="true" t="shared" si="119" ref="D99:AV99">SUM(D88:D98)</f>
        <v>23</v>
      </c>
      <c r="E99" s="42">
        <f t="shared" si="119"/>
        <v>0</v>
      </c>
      <c r="F99" s="44">
        <f t="shared" si="96"/>
        <v>23</v>
      </c>
      <c r="G99" s="42">
        <f t="shared" si="119"/>
        <v>36</v>
      </c>
      <c r="H99" s="42">
        <f t="shared" si="119"/>
        <v>1</v>
      </c>
      <c r="I99" s="44">
        <f t="shared" si="97"/>
        <v>12</v>
      </c>
      <c r="J99" s="43">
        <f t="shared" si="98"/>
        <v>35</v>
      </c>
      <c r="K99" s="42">
        <f t="shared" si="119"/>
        <v>45</v>
      </c>
      <c r="L99" s="42">
        <f t="shared" si="119"/>
        <v>2</v>
      </c>
      <c r="M99" s="44">
        <f t="shared" si="99"/>
        <v>8</v>
      </c>
      <c r="N99" s="43">
        <f t="shared" si="100"/>
        <v>43</v>
      </c>
      <c r="O99" s="42">
        <f t="shared" si="119"/>
        <v>62</v>
      </c>
      <c r="P99" s="42">
        <f t="shared" si="119"/>
        <v>2</v>
      </c>
      <c r="Q99" s="44">
        <f t="shared" si="101"/>
        <v>17</v>
      </c>
      <c r="R99" s="43">
        <f t="shared" si="102"/>
        <v>60</v>
      </c>
      <c r="S99" s="42">
        <f t="shared" si="119"/>
        <v>85</v>
      </c>
      <c r="T99" s="42">
        <f t="shared" si="119"/>
        <v>5</v>
      </c>
      <c r="U99" s="44">
        <f t="shared" si="103"/>
        <v>20</v>
      </c>
      <c r="V99" s="43">
        <f t="shared" si="104"/>
        <v>80</v>
      </c>
      <c r="W99" s="42">
        <f t="shared" si="119"/>
        <v>105</v>
      </c>
      <c r="X99" s="42">
        <f t="shared" si="119"/>
        <v>7</v>
      </c>
      <c r="Y99" s="44">
        <f t="shared" si="105"/>
        <v>18</v>
      </c>
      <c r="Z99" s="43">
        <f t="shared" si="106"/>
        <v>98</v>
      </c>
      <c r="AA99" s="42">
        <f t="shared" si="119"/>
        <v>119</v>
      </c>
      <c r="AB99" s="42">
        <f t="shared" si="119"/>
        <v>7</v>
      </c>
      <c r="AC99" s="44">
        <f t="shared" si="107"/>
        <v>14</v>
      </c>
      <c r="AD99" s="43">
        <f t="shared" si="108"/>
        <v>112</v>
      </c>
      <c r="AE99" s="42">
        <f t="shared" si="119"/>
        <v>146</v>
      </c>
      <c r="AF99" s="42">
        <f t="shared" si="119"/>
        <v>7</v>
      </c>
      <c r="AG99" s="44">
        <f t="shared" si="109"/>
        <v>27</v>
      </c>
      <c r="AH99" s="43">
        <f t="shared" si="110"/>
        <v>139</v>
      </c>
      <c r="AI99" s="42">
        <f t="shared" si="119"/>
        <v>158</v>
      </c>
      <c r="AJ99" s="42">
        <f t="shared" si="119"/>
        <v>7</v>
      </c>
      <c r="AK99" s="44">
        <f t="shared" si="111"/>
        <v>12</v>
      </c>
      <c r="AL99" s="43">
        <f t="shared" si="112"/>
        <v>151</v>
      </c>
      <c r="AM99" s="42">
        <f t="shared" si="119"/>
        <v>175</v>
      </c>
      <c r="AN99" s="42">
        <f t="shared" si="119"/>
        <v>7</v>
      </c>
      <c r="AO99" s="44">
        <f t="shared" si="113"/>
        <v>17</v>
      </c>
      <c r="AP99" s="43">
        <f t="shared" si="114"/>
        <v>168</v>
      </c>
      <c r="AQ99" s="42">
        <f t="shared" si="119"/>
        <v>194</v>
      </c>
      <c r="AR99" s="42">
        <f t="shared" si="119"/>
        <v>7</v>
      </c>
      <c r="AS99" s="44">
        <f t="shared" si="115"/>
        <v>19</v>
      </c>
      <c r="AT99" s="43">
        <f t="shared" si="116"/>
        <v>187</v>
      </c>
      <c r="AU99" s="42">
        <f t="shared" si="119"/>
        <v>216</v>
      </c>
      <c r="AV99" s="49">
        <f t="shared" si="119"/>
        <v>8</v>
      </c>
      <c r="AW99" s="46">
        <f t="shared" si="117"/>
        <v>21</v>
      </c>
      <c r="AX99" s="47">
        <f t="shared" si="118"/>
        <v>208</v>
      </c>
    </row>
    <row r="100" spans="6:50" ht="13.5" customHeight="1"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64"/>
      <c r="AX100" s="64"/>
    </row>
    <row r="101" spans="3:50" ht="13.5" customHeight="1">
      <c r="C101" s="52" t="s">
        <v>73</v>
      </c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64"/>
      <c r="AX101" s="64"/>
    </row>
    <row r="102" spans="5:50" ht="13.5" customHeight="1">
      <c r="E102" s="53" t="s">
        <v>0</v>
      </c>
      <c r="F102" s="54"/>
      <c r="G102" s="54"/>
      <c r="H102" s="65"/>
      <c r="I102" s="54"/>
      <c r="J102" s="54"/>
      <c r="K102" s="54"/>
      <c r="L102" s="65"/>
      <c r="M102" s="54"/>
      <c r="N102" s="54"/>
      <c r="O102" s="54"/>
      <c r="P102" s="65"/>
      <c r="Q102" s="54"/>
      <c r="R102" s="54"/>
      <c r="S102" s="54"/>
      <c r="T102" s="65"/>
      <c r="U102" s="54"/>
      <c r="V102" s="54"/>
      <c r="W102" s="54"/>
      <c r="X102" s="65"/>
      <c r="Y102" s="54"/>
      <c r="Z102" s="54"/>
      <c r="AA102" s="54"/>
      <c r="AB102" s="65"/>
      <c r="AC102" s="54"/>
      <c r="AD102" s="54"/>
      <c r="AE102" s="54"/>
      <c r="AF102" s="65"/>
      <c r="AG102" s="54"/>
      <c r="AH102" s="54"/>
      <c r="AI102" s="54"/>
      <c r="AJ102" s="65"/>
      <c r="AK102" s="54"/>
      <c r="AL102" s="54"/>
      <c r="AM102" s="54"/>
      <c r="AN102" s="65"/>
      <c r="AO102" s="54"/>
      <c r="AP102" s="54"/>
      <c r="AQ102" s="54"/>
      <c r="AR102" s="65"/>
      <c r="AS102" s="54"/>
      <c r="AT102" s="54"/>
      <c r="AU102" s="54"/>
      <c r="AV102" s="65"/>
      <c r="AW102" s="64"/>
      <c r="AX102" s="64"/>
    </row>
    <row r="103" spans="2:50" ht="49.5" customHeight="1">
      <c r="B103" s="55" t="s">
        <v>343</v>
      </c>
      <c r="C103" s="55" t="s">
        <v>67</v>
      </c>
      <c r="D103" s="56" t="s">
        <v>50</v>
      </c>
      <c r="E103" s="56" t="s">
        <v>2</v>
      </c>
      <c r="F103" s="57" t="s">
        <v>344</v>
      </c>
      <c r="G103" s="58" t="s">
        <v>345</v>
      </c>
      <c r="H103" s="58" t="s">
        <v>2</v>
      </c>
      <c r="I103" s="57" t="s">
        <v>346</v>
      </c>
      <c r="J103" s="59" t="s">
        <v>347</v>
      </c>
      <c r="K103" s="60" t="s">
        <v>52</v>
      </c>
      <c r="L103" s="60" t="s">
        <v>2</v>
      </c>
      <c r="M103" s="57" t="s">
        <v>348</v>
      </c>
      <c r="N103" s="59" t="s">
        <v>349</v>
      </c>
      <c r="O103" s="39" t="s">
        <v>53</v>
      </c>
      <c r="P103" s="39" t="s">
        <v>2</v>
      </c>
      <c r="Q103" s="57" t="s">
        <v>350</v>
      </c>
      <c r="R103" s="59" t="s">
        <v>351</v>
      </c>
      <c r="S103" s="39" t="s">
        <v>54</v>
      </c>
      <c r="T103" s="39" t="s">
        <v>2</v>
      </c>
      <c r="U103" s="57" t="s">
        <v>352</v>
      </c>
      <c r="V103" s="59" t="s">
        <v>353</v>
      </c>
      <c r="W103" s="62" t="s">
        <v>352</v>
      </c>
      <c r="X103" s="63" t="s">
        <v>353</v>
      </c>
      <c r="Y103" s="57" t="s">
        <v>354</v>
      </c>
      <c r="Z103" s="59" t="s">
        <v>355</v>
      </c>
      <c r="AA103" s="62" t="s">
        <v>354</v>
      </c>
      <c r="AB103" s="63" t="s">
        <v>355</v>
      </c>
      <c r="AC103" s="57" t="s">
        <v>356</v>
      </c>
      <c r="AD103" s="59" t="s">
        <v>357</v>
      </c>
      <c r="AE103" s="62" t="s">
        <v>356</v>
      </c>
      <c r="AF103" s="63" t="s">
        <v>357</v>
      </c>
      <c r="AG103" s="57" t="s">
        <v>358</v>
      </c>
      <c r="AH103" s="59" t="s">
        <v>359</v>
      </c>
      <c r="AI103" s="62" t="s">
        <v>358</v>
      </c>
      <c r="AJ103" s="63" t="s">
        <v>359</v>
      </c>
      <c r="AK103" s="57" t="s">
        <v>360</v>
      </c>
      <c r="AL103" s="59" t="s">
        <v>361</v>
      </c>
      <c r="AM103" s="62" t="s">
        <v>360</v>
      </c>
      <c r="AN103" s="63" t="s">
        <v>361</v>
      </c>
      <c r="AO103" s="57" t="s">
        <v>362</v>
      </c>
      <c r="AP103" s="59" t="s">
        <v>363</v>
      </c>
      <c r="AQ103" s="62" t="s">
        <v>362</v>
      </c>
      <c r="AR103" s="63" t="s">
        <v>363</v>
      </c>
      <c r="AS103" s="57" t="s">
        <v>364</v>
      </c>
      <c r="AT103" s="59" t="s">
        <v>365</v>
      </c>
      <c r="AU103" s="62" t="s">
        <v>364</v>
      </c>
      <c r="AV103" s="63" t="s">
        <v>365</v>
      </c>
      <c r="AW103" s="62" t="s">
        <v>366</v>
      </c>
      <c r="AX103" s="63" t="s">
        <v>367</v>
      </c>
    </row>
    <row r="104" spans="2:50" ht="13.5" customHeight="1">
      <c r="B104" s="39">
        <v>1</v>
      </c>
      <c r="C104" s="41" t="s">
        <v>6</v>
      </c>
      <c r="D104" s="42">
        <v>71</v>
      </c>
      <c r="E104" s="43"/>
      <c r="F104" s="44">
        <f aca="true" t="shared" si="120" ref="F104:F124">D104-E104</f>
        <v>71</v>
      </c>
      <c r="G104" s="42">
        <v>177</v>
      </c>
      <c r="H104" s="43"/>
      <c r="I104" s="44">
        <f aca="true" t="shared" si="121" ref="I104:I124">J104-F104</f>
        <v>106</v>
      </c>
      <c r="J104" s="43">
        <f aca="true" t="shared" si="122" ref="J104:J124">G104-H104</f>
        <v>177</v>
      </c>
      <c r="K104" s="42">
        <v>275</v>
      </c>
      <c r="L104" s="43"/>
      <c r="M104" s="44">
        <f aca="true" t="shared" si="123" ref="M104:M124">N104-J104</f>
        <v>98</v>
      </c>
      <c r="N104" s="43">
        <f aca="true" t="shared" si="124" ref="N104:N124">K104-L104</f>
        <v>275</v>
      </c>
      <c r="O104" s="42">
        <v>349</v>
      </c>
      <c r="P104" s="43"/>
      <c r="Q104" s="44">
        <f aca="true" t="shared" si="125" ref="Q104:Q124">R104-N104</f>
        <v>74</v>
      </c>
      <c r="R104" s="43">
        <f aca="true" t="shared" si="126" ref="R104:R124">O104-P104</f>
        <v>349</v>
      </c>
      <c r="S104" s="42">
        <v>432</v>
      </c>
      <c r="T104" s="43"/>
      <c r="U104" s="44">
        <f aca="true" t="shared" si="127" ref="U104:U124">V104-R104</f>
        <v>83</v>
      </c>
      <c r="V104" s="43">
        <f aca="true" t="shared" si="128" ref="V104:V124">S104-T104</f>
        <v>432</v>
      </c>
      <c r="W104" s="42">
        <v>486</v>
      </c>
      <c r="X104" s="43"/>
      <c r="Y104" s="44">
        <f aca="true" t="shared" si="129" ref="Y104:Y124">Z104-V104</f>
        <v>54</v>
      </c>
      <c r="Z104" s="43">
        <f aca="true" t="shared" si="130" ref="Z104:Z124">W104-X104</f>
        <v>486</v>
      </c>
      <c r="AA104" s="42">
        <v>558</v>
      </c>
      <c r="AB104" s="43">
        <v>1</v>
      </c>
      <c r="AC104" s="44">
        <f aca="true" t="shared" si="131" ref="AC104:AC124">AD104-Z104</f>
        <v>71</v>
      </c>
      <c r="AD104" s="43">
        <f aca="true" t="shared" si="132" ref="AD104:AD124">AA104-AB104</f>
        <v>557</v>
      </c>
      <c r="AE104" s="42">
        <v>630</v>
      </c>
      <c r="AF104" s="43">
        <v>1</v>
      </c>
      <c r="AG104" s="44">
        <f aca="true" t="shared" si="133" ref="AG104:AG124">AH104-AD104</f>
        <v>72</v>
      </c>
      <c r="AH104" s="43">
        <f aca="true" t="shared" si="134" ref="AH104:AH124">AE104-AF104</f>
        <v>629</v>
      </c>
      <c r="AI104" s="42">
        <v>676</v>
      </c>
      <c r="AJ104" s="43">
        <v>1</v>
      </c>
      <c r="AK104" s="44">
        <f aca="true" t="shared" si="135" ref="AK104:AK124">AL104-AH104</f>
        <v>46</v>
      </c>
      <c r="AL104" s="43">
        <f aca="true" t="shared" si="136" ref="AL104:AL124">AI104-AJ104</f>
        <v>675</v>
      </c>
      <c r="AM104" s="42">
        <v>729</v>
      </c>
      <c r="AN104" s="43">
        <v>2</v>
      </c>
      <c r="AO104" s="44">
        <f aca="true" t="shared" si="137" ref="AO104:AO124">AP104-AL104</f>
        <v>52</v>
      </c>
      <c r="AP104" s="43">
        <f aca="true" t="shared" si="138" ref="AP104:AP124">AM104-AN104</f>
        <v>727</v>
      </c>
      <c r="AQ104" s="42">
        <v>782</v>
      </c>
      <c r="AR104" s="43">
        <v>2</v>
      </c>
      <c r="AS104" s="44">
        <f aca="true" t="shared" si="139" ref="AS104:AS124">AT104-AP104</f>
        <v>53</v>
      </c>
      <c r="AT104" s="43">
        <f aca="true" t="shared" si="140" ref="AT104:AT124">AQ104-AR104</f>
        <v>780</v>
      </c>
      <c r="AU104" s="42">
        <v>826</v>
      </c>
      <c r="AV104" s="45">
        <v>2</v>
      </c>
      <c r="AW104" s="46">
        <f aca="true" t="shared" si="141" ref="AW104:AW124">AX104-AT104</f>
        <v>44</v>
      </c>
      <c r="AX104" s="47">
        <f aca="true" t="shared" si="142" ref="AX104:AX124">AU104-AV104</f>
        <v>824</v>
      </c>
    </row>
    <row r="105" spans="2:50" ht="13.5" customHeight="1">
      <c r="B105" s="40">
        <v>2</v>
      </c>
      <c r="C105" s="48" t="s">
        <v>10</v>
      </c>
      <c r="D105" s="42">
        <v>31</v>
      </c>
      <c r="E105" s="42"/>
      <c r="F105" s="44">
        <f t="shared" si="120"/>
        <v>31</v>
      </c>
      <c r="G105" s="42">
        <v>38</v>
      </c>
      <c r="H105" s="42"/>
      <c r="I105" s="44">
        <f t="shared" si="121"/>
        <v>7</v>
      </c>
      <c r="J105" s="43">
        <f t="shared" si="122"/>
        <v>38</v>
      </c>
      <c r="K105" s="42">
        <v>83</v>
      </c>
      <c r="L105" s="42"/>
      <c r="M105" s="44">
        <f t="shared" si="123"/>
        <v>45</v>
      </c>
      <c r="N105" s="43">
        <f t="shared" si="124"/>
        <v>83</v>
      </c>
      <c r="O105" s="42">
        <v>116</v>
      </c>
      <c r="P105" s="42"/>
      <c r="Q105" s="44">
        <f t="shared" si="125"/>
        <v>33</v>
      </c>
      <c r="R105" s="43">
        <f t="shared" si="126"/>
        <v>116</v>
      </c>
      <c r="S105" s="42">
        <v>179</v>
      </c>
      <c r="T105" s="42"/>
      <c r="U105" s="44">
        <f t="shared" si="127"/>
        <v>63</v>
      </c>
      <c r="V105" s="43">
        <f t="shared" si="128"/>
        <v>179</v>
      </c>
      <c r="W105" s="42">
        <v>219</v>
      </c>
      <c r="X105" s="42"/>
      <c r="Y105" s="44">
        <f t="shared" si="129"/>
        <v>40</v>
      </c>
      <c r="Z105" s="43">
        <f t="shared" si="130"/>
        <v>219</v>
      </c>
      <c r="AA105" s="42">
        <v>260</v>
      </c>
      <c r="AB105" s="42"/>
      <c r="AC105" s="44">
        <f t="shared" si="131"/>
        <v>41</v>
      </c>
      <c r="AD105" s="43">
        <f t="shared" si="132"/>
        <v>260</v>
      </c>
      <c r="AE105" s="42">
        <v>287</v>
      </c>
      <c r="AF105" s="42"/>
      <c r="AG105" s="44">
        <f t="shared" si="133"/>
        <v>27</v>
      </c>
      <c r="AH105" s="43">
        <f t="shared" si="134"/>
        <v>287</v>
      </c>
      <c r="AI105" s="42">
        <v>308</v>
      </c>
      <c r="AJ105" s="42"/>
      <c r="AK105" s="44">
        <f t="shared" si="135"/>
        <v>21</v>
      </c>
      <c r="AL105" s="43">
        <f t="shared" si="136"/>
        <v>308</v>
      </c>
      <c r="AM105" s="42">
        <v>324</v>
      </c>
      <c r="AN105" s="42"/>
      <c r="AO105" s="44">
        <f t="shared" si="137"/>
        <v>16</v>
      </c>
      <c r="AP105" s="43">
        <f t="shared" si="138"/>
        <v>324</v>
      </c>
      <c r="AQ105" s="42">
        <v>350</v>
      </c>
      <c r="AR105" s="42"/>
      <c r="AS105" s="44">
        <f t="shared" si="139"/>
        <v>26</v>
      </c>
      <c r="AT105" s="43">
        <f t="shared" si="140"/>
        <v>350</v>
      </c>
      <c r="AU105" s="42">
        <v>411</v>
      </c>
      <c r="AV105" s="49"/>
      <c r="AW105" s="46">
        <f t="shared" si="141"/>
        <v>61</v>
      </c>
      <c r="AX105" s="47">
        <f t="shared" si="142"/>
        <v>411</v>
      </c>
    </row>
    <row r="106" spans="2:50" ht="13.5" customHeight="1">
      <c r="B106" s="39">
        <v>3</v>
      </c>
      <c r="C106" s="48" t="s">
        <v>11</v>
      </c>
      <c r="D106" s="42">
        <v>28</v>
      </c>
      <c r="E106" s="42"/>
      <c r="F106" s="44">
        <f t="shared" si="120"/>
        <v>28</v>
      </c>
      <c r="G106" s="42">
        <v>54</v>
      </c>
      <c r="H106" s="42">
        <v>3</v>
      </c>
      <c r="I106" s="44">
        <f t="shared" si="121"/>
        <v>23</v>
      </c>
      <c r="J106" s="43">
        <f t="shared" si="122"/>
        <v>51</v>
      </c>
      <c r="K106" s="42">
        <v>84</v>
      </c>
      <c r="L106" s="42">
        <v>3</v>
      </c>
      <c r="M106" s="44">
        <f t="shared" si="123"/>
        <v>30</v>
      </c>
      <c r="N106" s="43">
        <f t="shared" si="124"/>
        <v>81</v>
      </c>
      <c r="O106" s="42">
        <v>106</v>
      </c>
      <c r="P106" s="42">
        <v>3</v>
      </c>
      <c r="Q106" s="44">
        <f t="shared" si="125"/>
        <v>22</v>
      </c>
      <c r="R106" s="43">
        <f t="shared" si="126"/>
        <v>103</v>
      </c>
      <c r="S106" s="42">
        <v>132</v>
      </c>
      <c r="T106" s="42">
        <v>3</v>
      </c>
      <c r="U106" s="44">
        <f t="shared" si="127"/>
        <v>26</v>
      </c>
      <c r="V106" s="43">
        <f t="shared" si="128"/>
        <v>129</v>
      </c>
      <c r="W106" s="42">
        <v>175</v>
      </c>
      <c r="X106" s="42">
        <v>3</v>
      </c>
      <c r="Y106" s="44">
        <f t="shared" si="129"/>
        <v>43</v>
      </c>
      <c r="Z106" s="43">
        <f t="shared" si="130"/>
        <v>172</v>
      </c>
      <c r="AA106" s="42">
        <v>208</v>
      </c>
      <c r="AB106" s="42">
        <v>3</v>
      </c>
      <c r="AC106" s="44">
        <f t="shared" si="131"/>
        <v>33</v>
      </c>
      <c r="AD106" s="43">
        <f t="shared" si="132"/>
        <v>205</v>
      </c>
      <c r="AE106" s="42">
        <v>257</v>
      </c>
      <c r="AF106" s="42">
        <v>3</v>
      </c>
      <c r="AG106" s="44">
        <f t="shared" si="133"/>
        <v>49</v>
      </c>
      <c r="AH106" s="43">
        <f t="shared" si="134"/>
        <v>254</v>
      </c>
      <c r="AI106" s="42">
        <v>276</v>
      </c>
      <c r="AJ106" s="42">
        <v>3</v>
      </c>
      <c r="AK106" s="44">
        <f t="shared" si="135"/>
        <v>19</v>
      </c>
      <c r="AL106" s="43">
        <f t="shared" si="136"/>
        <v>273</v>
      </c>
      <c r="AM106" s="42">
        <v>298</v>
      </c>
      <c r="AN106" s="42">
        <v>7</v>
      </c>
      <c r="AO106" s="44">
        <f t="shared" si="137"/>
        <v>18</v>
      </c>
      <c r="AP106" s="43">
        <f t="shared" si="138"/>
        <v>291</v>
      </c>
      <c r="AQ106" s="42">
        <v>334</v>
      </c>
      <c r="AR106" s="42">
        <v>7</v>
      </c>
      <c r="AS106" s="44">
        <f t="shared" si="139"/>
        <v>36</v>
      </c>
      <c r="AT106" s="43">
        <f t="shared" si="140"/>
        <v>327</v>
      </c>
      <c r="AU106" s="42">
        <v>355</v>
      </c>
      <c r="AV106" s="49">
        <v>8</v>
      </c>
      <c r="AW106" s="46">
        <f t="shared" si="141"/>
        <v>20</v>
      </c>
      <c r="AX106" s="47">
        <f t="shared" si="142"/>
        <v>347</v>
      </c>
    </row>
    <row r="107" spans="2:50" ht="13.5" customHeight="1">
      <c r="B107" s="40">
        <v>4</v>
      </c>
      <c r="C107" s="48" t="s">
        <v>12</v>
      </c>
      <c r="D107" s="42">
        <v>38</v>
      </c>
      <c r="E107" s="42"/>
      <c r="F107" s="44">
        <f t="shared" si="120"/>
        <v>38</v>
      </c>
      <c r="G107" s="42">
        <v>55</v>
      </c>
      <c r="H107" s="42"/>
      <c r="I107" s="44">
        <f t="shared" si="121"/>
        <v>17</v>
      </c>
      <c r="J107" s="43">
        <f t="shared" si="122"/>
        <v>55</v>
      </c>
      <c r="K107" s="42">
        <v>66</v>
      </c>
      <c r="L107" s="42"/>
      <c r="M107" s="44">
        <f t="shared" si="123"/>
        <v>11</v>
      </c>
      <c r="N107" s="43">
        <f t="shared" si="124"/>
        <v>66</v>
      </c>
      <c r="O107" s="42">
        <v>77</v>
      </c>
      <c r="P107" s="42"/>
      <c r="Q107" s="44">
        <f t="shared" si="125"/>
        <v>11</v>
      </c>
      <c r="R107" s="43">
        <f t="shared" si="126"/>
        <v>77</v>
      </c>
      <c r="S107" s="42">
        <v>86</v>
      </c>
      <c r="T107" s="42"/>
      <c r="U107" s="44">
        <f t="shared" si="127"/>
        <v>9</v>
      </c>
      <c r="V107" s="43">
        <f t="shared" si="128"/>
        <v>86</v>
      </c>
      <c r="W107" s="42">
        <v>126</v>
      </c>
      <c r="X107" s="42"/>
      <c r="Y107" s="44">
        <f t="shared" si="129"/>
        <v>40</v>
      </c>
      <c r="Z107" s="43">
        <f t="shared" si="130"/>
        <v>126</v>
      </c>
      <c r="AA107" s="42">
        <v>146</v>
      </c>
      <c r="AB107" s="42"/>
      <c r="AC107" s="44">
        <f t="shared" si="131"/>
        <v>20</v>
      </c>
      <c r="AD107" s="43">
        <f t="shared" si="132"/>
        <v>146</v>
      </c>
      <c r="AE107" s="42">
        <v>170</v>
      </c>
      <c r="AF107" s="42"/>
      <c r="AG107" s="44">
        <f t="shared" si="133"/>
        <v>24</v>
      </c>
      <c r="AH107" s="43">
        <f t="shared" si="134"/>
        <v>170</v>
      </c>
      <c r="AI107" s="42">
        <v>195</v>
      </c>
      <c r="AJ107" s="42">
        <v>1</v>
      </c>
      <c r="AK107" s="44">
        <f t="shared" si="135"/>
        <v>24</v>
      </c>
      <c r="AL107" s="43">
        <f t="shared" si="136"/>
        <v>194</v>
      </c>
      <c r="AM107" s="42">
        <v>217</v>
      </c>
      <c r="AN107" s="42">
        <v>1</v>
      </c>
      <c r="AO107" s="44">
        <f t="shared" si="137"/>
        <v>22</v>
      </c>
      <c r="AP107" s="43">
        <f t="shared" si="138"/>
        <v>216</v>
      </c>
      <c r="AQ107" s="42">
        <v>232</v>
      </c>
      <c r="AR107" s="42">
        <v>1</v>
      </c>
      <c r="AS107" s="44">
        <f t="shared" si="139"/>
        <v>15</v>
      </c>
      <c r="AT107" s="43">
        <f t="shared" si="140"/>
        <v>231</v>
      </c>
      <c r="AU107" s="42">
        <v>294</v>
      </c>
      <c r="AV107" s="49">
        <v>1</v>
      </c>
      <c r="AW107" s="46">
        <f t="shared" si="141"/>
        <v>62</v>
      </c>
      <c r="AX107" s="47">
        <f t="shared" si="142"/>
        <v>293</v>
      </c>
    </row>
    <row r="108" spans="2:50" ht="13.5" customHeight="1">
      <c r="B108" s="39">
        <v>5</v>
      </c>
      <c r="C108" s="48" t="s">
        <v>14</v>
      </c>
      <c r="D108" s="42">
        <v>26</v>
      </c>
      <c r="E108" s="42">
        <v>1</v>
      </c>
      <c r="F108" s="44">
        <f t="shared" si="120"/>
        <v>25</v>
      </c>
      <c r="G108" s="42">
        <v>41</v>
      </c>
      <c r="H108" s="42">
        <v>1</v>
      </c>
      <c r="I108" s="44">
        <f t="shared" si="121"/>
        <v>15</v>
      </c>
      <c r="J108" s="43">
        <f t="shared" si="122"/>
        <v>40</v>
      </c>
      <c r="K108" s="42">
        <v>56</v>
      </c>
      <c r="L108" s="42">
        <v>1</v>
      </c>
      <c r="M108" s="44">
        <f t="shared" si="123"/>
        <v>15</v>
      </c>
      <c r="N108" s="43">
        <f t="shared" si="124"/>
        <v>55</v>
      </c>
      <c r="O108" s="42">
        <v>68</v>
      </c>
      <c r="P108" s="42">
        <v>1</v>
      </c>
      <c r="Q108" s="44">
        <f t="shared" si="125"/>
        <v>12</v>
      </c>
      <c r="R108" s="43">
        <f t="shared" si="126"/>
        <v>67</v>
      </c>
      <c r="S108" s="42">
        <v>92</v>
      </c>
      <c r="T108" s="42">
        <v>1</v>
      </c>
      <c r="U108" s="44">
        <f t="shared" si="127"/>
        <v>24</v>
      </c>
      <c r="V108" s="43">
        <f t="shared" si="128"/>
        <v>91</v>
      </c>
      <c r="W108" s="42">
        <v>121</v>
      </c>
      <c r="X108" s="42">
        <v>1</v>
      </c>
      <c r="Y108" s="44">
        <f t="shared" si="129"/>
        <v>29</v>
      </c>
      <c r="Z108" s="43">
        <f t="shared" si="130"/>
        <v>120</v>
      </c>
      <c r="AA108" s="42">
        <v>135</v>
      </c>
      <c r="AB108" s="42">
        <v>1</v>
      </c>
      <c r="AC108" s="44">
        <f t="shared" si="131"/>
        <v>14</v>
      </c>
      <c r="AD108" s="43">
        <f t="shared" si="132"/>
        <v>134</v>
      </c>
      <c r="AE108" s="42">
        <v>157</v>
      </c>
      <c r="AF108" s="42">
        <v>2</v>
      </c>
      <c r="AG108" s="44">
        <f t="shared" si="133"/>
        <v>21</v>
      </c>
      <c r="AH108" s="43">
        <f t="shared" si="134"/>
        <v>155</v>
      </c>
      <c r="AI108" s="42">
        <v>191</v>
      </c>
      <c r="AJ108" s="42">
        <v>1</v>
      </c>
      <c r="AK108" s="44">
        <f t="shared" si="135"/>
        <v>35</v>
      </c>
      <c r="AL108" s="43">
        <f t="shared" si="136"/>
        <v>190</v>
      </c>
      <c r="AM108" s="42">
        <v>211</v>
      </c>
      <c r="AN108" s="42">
        <v>3</v>
      </c>
      <c r="AO108" s="44">
        <f t="shared" si="137"/>
        <v>18</v>
      </c>
      <c r="AP108" s="43">
        <f t="shared" si="138"/>
        <v>208</v>
      </c>
      <c r="AQ108" s="42">
        <v>237</v>
      </c>
      <c r="AR108" s="42">
        <v>5</v>
      </c>
      <c r="AS108" s="44">
        <f t="shared" si="139"/>
        <v>24</v>
      </c>
      <c r="AT108" s="43">
        <f t="shared" si="140"/>
        <v>232</v>
      </c>
      <c r="AU108" s="42">
        <v>262</v>
      </c>
      <c r="AV108" s="49">
        <v>5</v>
      </c>
      <c r="AW108" s="46">
        <f t="shared" si="141"/>
        <v>25</v>
      </c>
      <c r="AX108" s="47">
        <f t="shared" si="142"/>
        <v>257</v>
      </c>
    </row>
    <row r="109" spans="2:50" ht="13.5" customHeight="1">
      <c r="B109" s="40">
        <v>6</v>
      </c>
      <c r="C109" s="48" t="s">
        <v>13</v>
      </c>
      <c r="D109" s="42">
        <v>16</v>
      </c>
      <c r="E109" s="42"/>
      <c r="F109" s="44">
        <f t="shared" si="120"/>
        <v>16</v>
      </c>
      <c r="G109" s="42">
        <v>34</v>
      </c>
      <c r="H109" s="42"/>
      <c r="I109" s="44">
        <f t="shared" si="121"/>
        <v>18</v>
      </c>
      <c r="J109" s="43">
        <f t="shared" si="122"/>
        <v>34</v>
      </c>
      <c r="K109" s="42">
        <v>53</v>
      </c>
      <c r="L109" s="42">
        <v>1</v>
      </c>
      <c r="M109" s="44">
        <f t="shared" si="123"/>
        <v>18</v>
      </c>
      <c r="N109" s="43">
        <f t="shared" si="124"/>
        <v>52</v>
      </c>
      <c r="O109" s="42">
        <v>80</v>
      </c>
      <c r="P109" s="42">
        <v>1</v>
      </c>
      <c r="Q109" s="44">
        <f t="shared" si="125"/>
        <v>27</v>
      </c>
      <c r="R109" s="43">
        <f t="shared" si="126"/>
        <v>79</v>
      </c>
      <c r="S109" s="42">
        <v>106</v>
      </c>
      <c r="T109" s="42">
        <v>1</v>
      </c>
      <c r="U109" s="44">
        <f t="shared" si="127"/>
        <v>26</v>
      </c>
      <c r="V109" s="43">
        <f t="shared" si="128"/>
        <v>105</v>
      </c>
      <c r="W109" s="42">
        <v>122</v>
      </c>
      <c r="X109" s="42">
        <v>1</v>
      </c>
      <c r="Y109" s="44">
        <f t="shared" si="129"/>
        <v>16</v>
      </c>
      <c r="Z109" s="43">
        <f t="shared" si="130"/>
        <v>121</v>
      </c>
      <c r="AA109" s="42">
        <v>138</v>
      </c>
      <c r="AB109" s="42">
        <v>1</v>
      </c>
      <c r="AC109" s="44">
        <f t="shared" si="131"/>
        <v>16</v>
      </c>
      <c r="AD109" s="43">
        <f t="shared" si="132"/>
        <v>137</v>
      </c>
      <c r="AE109" s="42">
        <v>156</v>
      </c>
      <c r="AF109" s="42">
        <v>1</v>
      </c>
      <c r="AG109" s="44">
        <f t="shared" si="133"/>
        <v>18</v>
      </c>
      <c r="AH109" s="43">
        <f t="shared" si="134"/>
        <v>155</v>
      </c>
      <c r="AI109" s="42">
        <v>192</v>
      </c>
      <c r="AJ109" s="42"/>
      <c r="AK109" s="44">
        <f t="shared" si="135"/>
        <v>37</v>
      </c>
      <c r="AL109" s="43">
        <f t="shared" si="136"/>
        <v>192</v>
      </c>
      <c r="AM109" s="42">
        <v>206</v>
      </c>
      <c r="AN109" s="42"/>
      <c r="AO109" s="44">
        <f t="shared" si="137"/>
        <v>14</v>
      </c>
      <c r="AP109" s="43">
        <f t="shared" si="138"/>
        <v>206</v>
      </c>
      <c r="AQ109" s="42">
        <v>224</v>
      </c>
      <c r="AR109" s="42">
        <v>1</v>
      </c>
      <c r="AS109" s="44">
        <f t="shared" si="139"/>
        <v>17</v>
      </c>
      <c r="AT109" s="43">
        <f t="shared" si="140"/>
        <v>223</v>
      </c>
      <c r="AU109" s="42">
        <v>255</v>
      </c>
      <c r="AV109" s="49">
        <v>1</v>
      </c>
      <c r="AW109" s="46">
        <f t="shared" si="141"/>
        <v>31</v>
      </c>
      <c r="AX109" s="47">
        <f t="shared" si="142"/>
        <v>254</v>
      </c>
    </row>
    <row r="110" spans="2:50" ht="13.5" customHeight="1">
      <c r="B110" s="39">
        <v>7</v>
      </c>
      <c r="C110" s="48" t="s">
        <v>15</v>
      </c>
      <c r="D110" s="42">
        <v>15</v>
      </c>
      <c r="E110" s="42"/>
      <c r="F110" s="44">
        <f t="shared" si="120"/>
        <v>15</v>
      </c>
      <c r="G110" s="42">
        <v>36</v>
      </c>
      <c r="H110" s="42"/>
      <c r="I110" s="44">
        <f t="shared" si="121"/>
        <v>21</v>
      </c>
      <c r="J110" s="43">
        <f t="shared" si="122"/>
        <v>36</v>
      </c>
      <c r="K110" s="42">
        <v>65</v>
      </c>
      <c r="L110" s="42"/>
      <c r="M110" s="44">
        <f t="shared" si="123"/>
        <v>29</v>
      </c>
      <c r="N110" s="43">
        <f t="shared" si="124"/>
        <v>65</v>
      </c>
      <c r="O110" s="42">
        <v>75</v>
      </c>
      <c r="P110" s="42"/>
      <c r="Q110" s="44">
        <f t="shared" si="125"/>
        <v>10</v>
      </c>
      <c r="R110" s="43">
        <f t="shared" si="126"/>
        <v>75</v>
      </c>
      <c r="S110" s="42">
        <v>85</v>
      </c>
      <c r="T110" s="42"/>
      <c r="U110" s="44">
        <f t="shared" si="127"/>
        <v>10</v>
      </c>
      <c r="V110" s="43">
        <f t="shared" si="128"/>
        <v>85</v>
      </c>
      <c r="W110" s="42">
        <v>103</v>
      </c>
      <c r="X110" s="42"/>
      <c r="Y110" s="44">
        <f t="shared" si="129"/>
        <v>18</v>
      </c>
      <c r="Z110" s="43">
        <f t="shared" si="130"/>
        <v>103</v>
      </c>
      <c r="AA110" s="42">
        <v>117</v>
      </c>
      <c r="AB110" s="42"/>
      <c r="AC110" s="44">
        <f t="shared" si="131"/>
        <v>14</v>
      </c>
      <c r="AD110" s="43">
        <f t="shared" si="132"/>
        <v>117</v>
      </c>
      <c r="AE110" s="42">
        <v>124</v>
      </c>
      <c r="AF110" s="42"/>
      <c r="AG110" s="44">
        <f t="shared" si="133"/>
        <v>7</v>
      </c>
      <c r="AH110" s="43">
        <f t="shared" si="134"/>
        <v>124</v>
      </c>
      <c r="AI110" s="42">
        <v>147</v>
      </c>
      <c r="AJ110" s="42"/>
      <c r="AK110" s="44">
        <f t="shared" si="135"/>
        <v>23</v>
      </c>
      <c r="AL110" s="43">
        <f t="shared" si="136"/>
        <v>147</v>
      </c>
      <c r="AM110" s="42">
        <v>178</v>
      </c>
      <c r="AN110" s="42"/>
      <c r="AO110" s="44">
        <f t="shared" si="137"/>
        <v>31</v>
      </c>
      <c r="AP110" s="43">
        <f t="shared" si="138"/>
        <v>178</v>
      </c>
      <c r="AQ110" s="42">
        <v>218</v>
      </c>
      <c r="AR110" s="42"/>
      <c r="AS110" s="44">
        <f t="shared" si="139"/>
        <v>40</v>
      </c>
      <c r="AT110" s="43">
        <f t="shared" si="140"/>
        <v>218</v>
      </c>
      <c r="AU110" s="42">
        <v>233</v>
      </c>
      <c r="AV110" s="49"/>
      <c r="AW110" s="46">
        <f t="shared" si="141"/>
        <v>15</v>
      </c>
      <c r="AX110" s="47">
        <f t="shared" si="142"/>
        <v>233</v>
      </c>
    </row>
    <row r="111" spans="2:50" ht="13.5" customHeight="1">
      <c r="B111" s="40">
        <v>8</v>
      </c>
      <c r="C111" s="48" t="s">
        <v>69</v>
      </c>
      <c r="D111" s="42">
        <v>34</v>
      </c>
      <c r="E111" s="42"/>
      <c r="F111" s="44">
        <f t="shared" si="120"/>
        <v>34</v>
      </c>
      <c r="G111" s="42">
        <v>45</v>
      </c>
      <c r="H111" s="42"/>
      <c r="I111" s="44">
        <f t="shared" si="121"/>
        <v>11</v>
      </c>
      <c r="J111" s="43">
        <f t="shared" si="122"/>
        <v>45</v>
      </c>
      <c r="K111" s="42">
        <v>65</v>
      </c>
      <c r="L111" s="42">
        <v>1</v>
      </c>
      <c r="M111" s="44">
        <f t="shared" si="123"/>
        <v>19</v>
      </c>
      <c r="N111" s="43">
        <f t="shared" si="124"/>
        <v>64</v>
      </c>
      <c r="O111" s="42">
        <v>90</v>
      </c>
      <c r="P111" s="42">
        <v>1</v>
      </c>
      <c r="Q111" s="44">
        <f t="shared" si="125"/>
        <v>25</v>
      </c>
      <c r="R111" s="43">
        <f t="shared" si="126"/>
        <v>89</v>
      </c>
      <c r="S111" s="42">
        <v>106</v>
      </c>
      <c r="T111" s="42">
        <v>1</v>
      </c>
      <c r="U111" s="44">
        <f t="shared" si="127"/>
        <v>16</v>
      </c>
      <c r="V111" s="43">
        <f t="shared" si="128"/>
        <v>105</v>
      </c>
      <c r="W111" s="42">
        <v>120</v>
      </c>
      <c r="X111" s="42">
        <v>1</v>
      </c>
      <c r="Y111" s="44">
        <f t="shared" si="129"/>
        <v>14</v>
      </c>
      <c r="Z111" s="43">
        <f t="shared" si="130"/>
        <v>119</v>
      </c>
      <c r="AA111" s="42">
        <v>132</v>
      </c>
      <c r="AB111" s="42">
        <v>1</v>
      </c>
      <c r="AC111" s="44">
        <f t="shared" si="131"/>
        <v>12</v>
      </c>
      <c r="AD111" s="43">
        <f t="shared" si="132"/>
        <v>131</v>
      </c>
      <c r="AE111" s="42">
        <v>154</v>
      </c>
      <c r="AF111" s="42">
        <v>1</v>
      </c>
      <c r="AG111" s="44">
        <f t="shared" si="133"/>
        <v>22</v>
      </c>
      <c r="AH111" s="43">
        <f t="shared" si="134"/>
        <v>153</v>
      </c>
      <c r="AI111" s="42">
        <v>169</v>
      </c>
      <c r="AJ111" s="42">
        <v>1</v>
      </c>
      <c r="AK111" s="44">
        <f t="shared" si="135"/>
        <v>15</v>
      </c>
      <c r="AL111" s="43">
        <f t="shared" si="136"/>
        <v>168</v>
      </c>
      <c r="AM111" s="42">
        <v>183</v>
      </c>
      <c r="AN111" s="42">
        <v>1</v>
      </c>
      <c r="AO111" s="44">
        <f t="shared" si="137"/>
        <v>14</v>
      </c>
      <c r="AP111" s="43">
        <f t="shared" si="138"/>
        <v>182</v>
      </c>
      <c r="AQ111" s="42">
        <v>207</v>
      </c>
      <c r="AR111" s="42">
        <v>1</v>
      </c>
      <c r="AS111" s="44">
        <f t="shared" si="139"/>
        <v>24</v>
      </c>
      <c r="AT111" s="43">
        <f t="shared" si="140"/>
        <v>206</v>
      </c>
      <c r="AU111" s="42">
        <v>225</v>
      </c>
      <c r="AV111" s="49">
        <v>1</v>
      </c>
      <c r="AW111" s="46">
        <f t="shared" si="141"/>
        <v>18</v>
      </c>
      <c r="AX111" s="47">
        <f t="shared" si="142"/>
        <v>224</v>
      </c>
    </row>
    <row r="112" spans="2:50" ht="13.5" customHeight="1">
      <c r="B112" s="39">
        <v>9</v>
      </c>
      <c r="C112" s="48" t="s">
        <v>18</v>
      </c>
      <c r="D112" s="42">
        <v>11</v>
      </c>
      <c r="E112" s="42"/>
      <c r="F112" s="44">
        <f t="shared" si="120"/>
        <v>11</v>
      </c>
      <c r="G112" s="42">
        <v>25</v>
      </c>
      <c r="H112" s="42"/>
      <c r="I112" s="44">
        <f t="shared" si="121"/>
        <v>14</v>
      </c>
      <c r="J112" s="43">
        <f t="shared" si="122"/>
        <v>25</v>
      </c>
      <c r="K112" s="42">
        <v>52</v>
      </c>
      <c r="L112" s="42"/>
      <c r="M112" s="44">
        <f t="shared" si="123"/>
        <v>27</v>
      </c>
      <c r="N112" s="43">
        <f t="shared" si="124"/>
        <v>52</v>
      </c>
      <c r="O112" s="42">
        <v>57</v>
      </c>
      <c r="P112" s="42"/>
      <c r="Q112" s="44">
        <f t="shared" si="125"/>
        <v>5</v>
      </c>
      <c r="R112" s="43">
        <f t="shared" si="126"/>
        <v>57</v>
      </c>
      <c r="S112" s="42">
        <v>76</v>
      </c>
      <c r="T112" s="42"/>
      <c r="U112" s="44">
        <f t="shared" si="127"/>
        <v>19</v>
      </c>
      <c r="V112" s="43">
        <f t="shared" si="128"/>
        <v>76</v>
      </c>
      <c r="W112" s="42">
        <v>94</v>
      </c>
      <c r="X112" s="42"/>
      <c r="Y112" s="44">
        <f t="shared" si="129"/>
        <v>18</v>
      </c>
      <c r="Z112" s="43">
        <f t="shared" si="130"/>
        <v>94</v>
      </c>
      <c r="AA112" s="42">
        <v>101</v>
      </c>
      <c r="AB112" s="42"/>
      <c r="AC112" s="44">
        <f t="shared" si="131"/>
        <v>7</v>
      </c>
      <c r="AD112" s="43">
        <f t="shared" si="132"/>
        <v>101</v>
      </c>
      <c r="AE112" s="42">
        <v>104</v>
      </c>
      <c r="AF112" s="42"/>
      <c r="AG112" s="44">
        <f t="shared" si="133"/>
        <v>3</v>
      </c>
      <c r="AH112" s="43">
        <f t="shared" si="134"/>
        <v>104</v>
      </c>
      <c r="AI112" s="42">
        <v>114</v>
      </c>
      <c r="AJ112" s="42"/>
      <c r="AK112" s="44">
        <f t="shared" si="135"/>
        <v>10</v>
      </c>
      <c r="AL112" s="43">
        <f t="shared" si="136"/>
        <v>114</v>
      </c>
      <c r="AM112" s="42">
        <v>118</v>
      </c>
      <c r="AN112" s="42"/>
      <c r="AO112" s="44">
        <f t="shared" si="137"/>
        <v>4</v>
      </c>
      <c r="AP112" s="43">
        <f t="shared" si="138"/>
        <v>118</v>
      </c>
      <c r="AQ112" s="42">
        <v>140</v>
      </c>
      <c r="AR112" s="42">
        <v>1</v>
      </c>
      <c r="AS112" s="44">
        <f t="shared" si="139"/>
        <v>21</v>
      </c>
      <c r="AT112" s="43">
        <f t="shared" si="140"/>
        <v>139</v>
      </c>
      <c r="AU112" s="42">
        <v>143</v>
      </c>
      <c r="AV112" s="49">
        <v>2</v>
      </c>
      <c r="AW112" s="46">
        <f t="shared" si="141"/>
        <v>2</v>
      </c>
      <c r="AX112" s="47">
        <f t="shared" si="142"/>
        <v>141</v>
      </c>
    </row>
    <row r="113" spans="2:50" ht="13.5" customHeight="1">
      <c r="B113" s="40">
        <v>10</v>
      </c>
      <c r="C113" s="48" t="s">
        <v>19</v>
      </c>
      <c r="D113" s="42">
        <v>13</v>
      </c>
      <c r="E113" s="42"/>
      <c r="F113" s="44">
        <f t="shared" si="120"/>
        <v>13</v>
      </c>
      <c r="G113" s="42">
        <v>26</v>
      </c>
      <c r="H113" s="42"/>
      <c r="I113" s="44">
        <f t="shared" si="121"/>
        <v>13</v>
      </c>
      <c r="J113" s="43">
        <f t="shared" si="122"/>
        <v>26</v>
      </c>
      <c r="K113" s="42">
        <v>37</v>
      </c>
      <c r="L113" s="42"/>
      <c r="M113" s="44">
        <f t="shared" si="123"/>
        <v>11</v>
      </c>
      <c r="N113" s="43">
        <f t="shared" si="124"/>
        <v>37</v>
      </c>
      <c r="O113" s="42">
        <v>48</v>
      </c>
      <c r="P113" s="42"/>
      <c r="Q113" s="44">
        <f t="shared" si="125"/>
        <v>11</v>
      </c>
      <c r="R113" s="43">
        <f t="shared" si="126"/>
        <v>48</v>
      </c>
      <c r="S113" s="42">
        <v>58</v>
      </c>
      <c r="T113" s="42"/>
      <c r="U113" s="44">
        <f t="shared" si="127"/>
        <v>10</v>
      </c>
      <c r="V113" s="43">
        <f t="shared" si="128"/>
        <v>58</v>
      </c>
      <c r="W113" s="42">
        <v>66</v>
      </c>
      <c r="X113" s="42"/>
      <c r="Y113" s="44">
        <f t="shared" si="129"/>
        <v>8</v>
      </c>
      <c r="Z113" s="43">
        <f t="shared" si="130"/>
        <v>66</v>
      </c>
      <c r="AA113" s="42">
        <v>85</v>
      </c>
      <c r="AB113" s="42"/>
      <c r="AC113" s="44">
        <f t="shared" si="131"/>
        <v>19</v>
      </c>
      <c r="AD113" s="43">
        <f t="shared" si="132"/>
        <v>85</v>
      </c>
      <c r="AE113" s="42">
        <v>94</v>
      </c>
      <c r="AF113" s="42"/>
      <c r="AG113" s="44">
        <f t="shared" si="133"/>
        <v>9</v>
      </c>
      <c r="AH113" s="43">
        <f t="shared" si="134"/>
        <v>94</v>
      </c>
      <c r="AI113" s="42">
        <v>109</v>
      </c>
      <c r="AJ113" s="42"/>
      <c r="AK113" s="44">
        <f t="shared" si="135"/>
        <v>15</v>
      </c>
      <c r="AL113" s="43">
        <f t="shared" si="136"/>
        <v>109</v>
      </c>
      <c r="AM113" s="42">
        <v>113</v>
      </c>
      <c r="AN113" s="42"/>
      <c r="AO113" s="44">
        <f t="shared" si="137"/>
        <v>4</v>
      </c>
      <c r="AP113" s="43">
        <f t="shared" si="138"/>
        <v>113</v>
      </c>
      <c r="AQ113" s="42">
        <v>121</v>
      </c>
      <c r="AR113" s="42"/>
      <c r="AS113" s="44">
        <f t="shared" si="139"/>
        <v>8</v>
      </c>
      <c r="AT113" s="43">
        <f t="shared" si="140"/>
        <v>121</v>
      </c>
      <c r="AU113" s="42">
        <v>129</v>
      </c>
      <c r="AV113" s="49"/>
      <c r="AW113" s="46">
        <f t="shared" si="141"/>
        <v>8</v>
      </c>
      <c r="AX113" s="47">
        <f t="shared" si="142"/>
        <v>129</v>
      </c>
    </row>
    <row r="114" spans="2:50" ht="13.5" customHeight="1">
      <c r="B114" s="39">
        <v>11</v>
      </c>
      <c r="C114" s="48" t="s">
        <v>20</v>
      </c>
      <c r="D114" s="42">
        <v>4</v>
      </c>
      <c r="E114" s="42"/>
      <c r="F114" s="44">
        <f t="shared" si="120"/>
        <v>4</v>
      </c>
      <c r="G114" s="42">
        <v>17</v>
      </c>
      <c r="H114" s="42">
        <v>4</v>
      </c>
      <c r="I114" s="44">
        <f t="shared" si="121"/>
        <v>9</v>
      </c>
      <c r="J114" s="43">
        <f t="shared" si="122"/>
        <v>13</v>
      </c>
      <c r="K114" s="42">
        <v>28</v>
      </c>
      <c r="L114" s="42">
        <v>4</v>
      </c>
      <c r="M114" s="44">
        <f t="shared" si="123"/>
        <v>11</v>
      </c>
      <c r="N114" s="43">
        <f t="shared" si="124"/>
        <v>24</v>
      </c>
      <c r="O114" s="42">
        <v>38</v>
      </c>
      <c r="P114" s="42">
        <v>5</v>
      </c>
      <c r="Q114" s="44">
        <f t="shared" si="125"/>
        <v>9</v>
      </c>
      <c r="R114" s="43">
        <f t="shared" si="126"/>
        <v>33</v>
      </c>
      <c r="S114" s="42">
        <v>49</v>
      </c>
      <c r="T114" s="42">
        <v>6</v>
      </c>
      <c r="U114" s="44">
        <f t="shared" si="127"/>
        <v>10</v>
      </c>
      <c r="V114" s="43">
        <f t="shared" si="128"/>
        <v>43</v>
      </c>
      <c r="W114" s="42">
        <v>54</v>
      </c>
      <c r="X114" s="42">
        <v>8</v>
      </c>
      <c r="Y114" s="44">
        <f t="shared" si="129"/>
        <v>3</v>
      </c>
      <c r="Z114" s="43">
        <f t="shared" si="130"/>
        <v>46</v>
      </c>
      <c r="AA114" s="42">
        <v>71</v>
      </c>
      <c r="AB114" s="42">
        <v>9</v>
      </c>
      <c r="AC114" s="44">
        <f t="shared" si="131"/>
        <v>16</v>
      </c>
      <c r="AD114" s="43">
        <f t="shared" si="132"/>
        <v>62</v>
      </c>
      <c r="AE114" s="42">
        <v>77</v>
      </c>
      <c r="AF114" s="42">
        <v>9</v>
      </c>
      <c r="AG114" s="44">
        <f t="shared" si="133"/>
        <v>6</v>
      </c>
      <c r="AH114" s="43">
        <f t="shared" si="134"/>
        <v>68</v>
      </c>
      <c r="AI114" s="42">
        <v>86</v>
      </c>
      <c r="AJ114" s="42">
        <v>10</v>
      </c>
      <c r="AK114" s="44">
        <f t="shared" si="135"/>
        <v>8</v>
      </c>
      <c r="AL114" s="43">
        <f t="shared" si="136"/>
        <v>76</v>
      </c>
      <c r="AM114" s="42">
        <v>95</v>
      </c>
      <c r="AN114" s="42">
        <v>11</v>
      </c>
      <c r="AO114" s="44">
        <f t="shared" si="137"/>
        <v>8</v>
      </c>
      <c r="AP114" s="43">
        <f t="shared" si="138"/>
        <v>84</v>
      </c>
      <c r="AQ114" s="42">
        <v>98</v>
      </c>
      <c r="AR114" s="42">
        <v>11</v>
      </c>
      <c r="AS114" s="44">
        <f t="shared" si="139"/>
        <v>3</v>
      </c>
      <c r="AT114" s="43">
        <f t="shared" si="140"/>
        <v>87</v>
      </c>
      <c r="AU114" s="42">
        <v>101</v>
      </c>
      <c r="AV114" s="49">
        <v>11</v>
      </c>
      <c r="AW114" s="46">
        <f t="shared" si="141"/>
        <v>3</v>
      </c>
      <c r="AX114" s="47">
        <f t="shared" si="142"/>
        <v>90</v>
      </c>
    </row>
    <row r="115" spans="2:50" ht="13.5" customHeight="1">
      <c r="B115" s="40">
        <v>12</v>
      </c>
      <c r="C115" s="48" t="s">
        <v>16</v>
      </c>
      <c r="D115" s="42">
        <v>1</v>
      </c>
      <c r="E115" s="42"/>
      <c r="F115" s="44">
        <f t="shared" si="120"/>
        <v>1</v>
      </c>
      <c r="G115" s="42">
        <v>5</v>
      </c>
      <c r="H115" s="42"/>
      <c r="I115" s="44">
        <f t="shared" si="121"/>
        <v>4</v>
      </c>
      <c r="J115" s="43">
        <f t="shared" si="122"/>
        <v>5</v>
      </c>
      <c r="K115" s="42">
        <v>5</v>
      </c>
      <c r="L115" s="42"/>
      <c r="M115" s="44">
        <f t="shared" si="123"/>
        <v>0</v>
      </c>
      <c r="N115" s="43">
        <f t="shared" si="124"/>
        <v>5</v>
      </c>
      <c r="O115" s="42">
        <v>12</v>
      </c>
      <c r="P115" s="42"/>
      <c r="Q115" s="44">
        <f t="shared" si="125"/>
        <v>7</v>
      </c>
      <c r="R115" s="43">
        <f t="shared" si="126"/>
        <v>12</v>
      </c>
      <c r="S115" s="42">
        <v>17</v>
      </c>
      <c r="T115" s="42"/>
      <c r="U115" s="44">
        <f t="shared" si="127"/>
        <v>5</v>
      </c>
      <c r="V115" s="43">
        <f t="shared" si="128"/>
        <v>17</v>
      </c>
      <c r="W115" s="42">
        <v>19</v>
      </c>
      <c r="X115" s="42"/>
      <c r="Y115" s="44">
        <f t="shared" si="129"/>
        <v>2</v>
      </c>
      <c r="Z115" s="43">
        <f t="shared" si="130"/>
        <v>19</v>
      </c>
      <c r="AA115" s="42">
        <v>24</v>
      </c>
      <c r="AB115" s="42"/>
      <c r="AC115" s="44">
        <f t="shared" si="131"/>
        <v>5</v>
      </c>
      <c r="AD115" s="43">
        <f t="shared" si="132"/>
        <v>24</v>
      </c>
      <c r="AE115" s="42">
        <v>26</v>
      </c>
      <c r="AF115" s="42"/>
      <c r="AG115" s="44">
        <f t="shared" si="133"/>
        <v>2</v>
      </c>
      <c r="AH115" s="43">
        <f t="shared" si="134"/>
        <v>26</v>
      </c>
      <c r="AI115" s="42">
        <v>28</v>
      </c>
      <c r="AJ115" s="42"/>
      <c r="AK115" s="44">
        <f t="shared" si="135"/>
        <v>2</v>
      </c>
      <c r="AL115" s="43">
        <f t="shared" si="136"/>
        <v>28</v>
      </c>
      <c r="AM115" s="42">
        <v>33</v>
      </c>
      <c r="AN115" s="42"/>
      <c r="AO115" s="44">
        <f t="shared" si="137"/>
        <v>5</v>
      </c>
      <c r="AP115" s="43">
        <f t="shared" si="138"/>
        <v>33</v>
      </c>
      <c r="AQ115" s="42">
        <v>40</v>
      </c>
      <c r="AR115" s="42"/>
      <c r="AS115" s="44">
        <f t="shared" si="139"/>
        <v>7</v>
      </c>
      <c r="AT115" s="43">
        <f t="shared" si="140"/>
        <v>40</v>
      </c>
      <c r="AU115" s="42">
        <v>45</v>
      </c>
      <c r="AV115" s="49"/>
      <c r="AW115" s="46">
        <f t="shared" si="141"/>
        <v>5</v>
      </c>
      <c r="AX115" s="47">
        <f t="shared" si="142"/>
        <v>45</v>
      </c>
    </row>
    <row r="116" spans="2:50" ht="13.5" customHeight="1">
      <c r="B116" s="39">
        <v>13</v>
      </c>
      <c r="C116" s="48" t="s">
        <v>22</v>
      </c>
      <c r="D116" s="42"/>
      <c r="E116" s="42"/>
      <c r="F116" s="44">
        <f t="shared" si="120"/>
        <v>0</v>
      </c>
      <c r="G116" s="42"/>
      <c r="H116" s="42"/>
      <c r="I116" s="44">
        <f t="shared" si="121"/>
        <v>0</v>
      </c>
      <c r="J116" s="43">
        <f t="shared" si="122"/>
        <v>0</v>
      </c>
      <c r="K116" s="42"/>
      <c r="L116" s="42"/>
      <c r="M116" s="44">
        <f t="shared" si="123"/>
        <v>0</v>
      </c>
      <c r="N116" s="43">
        <f t="shared" si="124"/>
        <v>0</v>
      </c>
      <c r="O116" s="42"/>
      <c r="P116" s="42"/>
      <c r="Q116" s="44">
        <f t="shared" si="125"/>
        <v>0</v>
      </c>
      <c r="R116" s="43">
        <f t="shared" si="126"/>
        <v>0</v>
      </c>
      <c r="S116" s="42"/>
      <c r="T116" s="42"/>
      <c r="U116" s="44">
        <f t="shared" si="127"/>
        <v>0</v>
      </c>
      <c r="V116" s="43">
        <f t="shared" si="128"/>
        <v>0</v>
      </c>
      <c r="W116" s="42"/>
      <c r="X116" s="42"/>
      <c r="Y116" s="44">
        <f t="shared" si="129"/>
        <v>0</v>
      </c>
      <c r="Z116" s="43">
        <f t="shared" si="130"/>
        <v>0</v>
      </c>
      <c r="AA116" s="42">
        <v>5</v>
      </c>
      <c r="AB116" s="42"/>
      <c r="AC116" s="44">
        <f t="shared" si="131"/>
        <v>5</v>
      </c>
      <c r="AD116" s="43">
        <f t="shared" si="132"/>
        <v>5</v>
      </c>
      <c r="AE116" s="42">
        <v>10</v>
      </c>
      <c r="AF116" s="42"/>
      <c r="AG116" s="44">
        <f t="shared" si="133"/>
        <v>5</v>
      </c>
      <c r="AH116" s="43">
        <f t="shared" si="134"/>
        <v>10</v>
      </c>
      <c r="AI116" s="42">
        <v>21</v>
      </c>
      <c r="AJ116" s="42"/>
      <c r="AK116" s="44">
        <f t="shared" si="135"/>
        <v>11</v>
      </c>
      <c r="AL116" s="43">
        <f t="shared" si="136"/>
        <v>21</v>
      </c>
      <c r="AM116" s="42">
        <v>28</v>
      </c>
      <c r="AN116" s="42"/>
      <c r="AO116" s="44">
        <f t="shared" si="137"/>
        <v>7</v>
      </c>
      <c r="AP116" s="43">
        <f t="shared" si="138"/>
        <v>28</v>
      </c>
      <c r="AQ116" s="42">
        <v>32</v>
      </c>
      <c r="AR116" s="42"/>
      <c r="AS116" s="44">
        <f t="shared" si="139"/>
        <v>4</v>
      </c>
      <c r="AT116" s="43">
        <f t="shared" si="140"/>
        <v>32</v>
      </c>
      <c r="AU116" s="42">
        <v>36</v>
      </c>
      <c r="AV116" s="49"/>
      <c r="AW116" s="46">
        <f t="shared" si="141"/>
        <v>4</v>
      </c>
      <c r="AX116" s="47">
        <f t="shared" si="142"/>
        <v>36</v>
      </c>
    </row>
    <row r="117" spans="2:50" ht="13.5" customHeight="1">
      <c r="B117" s="40">
        <v>14</v>
      </c>
      <c r="C117" s="48" t="s">
        <v>23</v>
      </c>
      <c r="D117" s="42">
        <v>1</v>
      </c>
      <c r="E117" s="42"/>
      <c r="F117" s="44">
        <f t="shared" si="120"/>
        <v>1</v>
      </c>
      <c r="G117" s="42">
        <v>3</v>
      </c>
      <c r="H117" s="42"/>
      <c r="I117" s="44">
        <f t="shared" si="121"/>
        <v>2</v>
      </c>
      <c r="J117" s="43">
        <f t="shared" si="122"/>
        <v>3</v>
      </c>
      <c r="K117" s="42">
        <v>3</v>
      </c>
      <c r="L117" s="42"/>
      <c r="M117" s="44">
        <f t="shared" si="123"/>
        <v>0</v>
      </c>
      <c r="N117" s="43">
        <f t="shared" si="124"/>
        <v>3</v>
      </c>
      <c r="O117" s="42">
        <v>4</v>
      </c>
      <c r="P117" s="42"/>
      <c r="Q117" s="44">
        <f t="shared" si="125"/>
        <v>1</v>
      </c>
      <c r="R117" s="43">
        <f t="shared" si="126"/>
        <v>4</v>
      </c>
      <c r="S117" s="42">
        <v>6</v>
      </c>
      <c r="T117" s="42"/>
      <c r="U117" s="44">
        <f t="shared" si="127"/>
        <v>2</v>
      </c>
      <c r="V117" s="43">
        <f t="shared" si="128"/>
        <v>6</v>
      </c>
      <c r="W117" s="42">
        <v>7</v>
      </c>
      <c r="X117" s="42"/>
      <c r="Y117" s="44">
        <f t="shared" si="129"/>
        <v>1</v>
      </c>
      <c r="Z117" s="43">
        <f t="shared" si="130"/>
        <v>7</v>
      </c>
      <c r="AA117" s="42">
        <v>8</v>
      </c>
      <c r="AB117" s="42"/>
      <c r="AC117" s="44">
        <f t="shared" si="131"/>
        <v>1</v>
      </c>
      <c r="AD117" s="43">
        <f t="shared" si="132"/>
        <v>8</v>
      </c>
      <c r="AE117" s="42">
        <v>17</v>
      </c>
      <c r="AF117" s="42"/>
      <c r="AG117" s="44">
        <f t="shared" si="133"/>
        <v>9</v>
      </c>
      <c r="AH117" s="43">
        <f t="shared" si="134"/>
        <v>17</v>
      </c>
      <c r="AI117" s="42">
        <v>18</v>
      </c>
      <c r="AJ117" s="42"/>
      <c r="AK117" s="44">
        <f t="shared" si="135"/>
        <v>1</v>
      </c>
      <c r="AL117" s="43">
        <f t="shared" si="136"/>
        <v>18</v>
      </c>
      <c r="AM117" s="42">
        <v>20</v>
      </c>
      <c r="AN117" s="42"/>
      <c r="AO117" s="44">
        <f t="shared" si="137"/>
        <v>2</v>
      </c>
      <c r="AP117" s="43">
        <f t="shared" si="138"/>
        <v>20</v>
      </c>
      <c r="AQ117" s="42">
        <v>21</v>
      </c>
      <c r="AR117" s="42"/>
      <c r="AS117" s="44">
        <f t="shared" si="139"/>
        <v>1</v>
      </c>
      <c r="AT117" s="43">
        <f t="shared" si="140"/>
        <v>21</v>
      </c>
      <c r="AU117" s="42">
        <v>22</v>
      </c>
      <c r="AV117" s="49"/>
      <c r="AW117" s="46">
        <f t="shared" si="141"/>
        <v>1</v>
      </c>
      <c r="AX117" s="47">
        <f t="shared" si="142"/>
        <v>22</v>
      </c>
    </row>
    <row r="118" spans="2:50" ht="13.5" customHeight="1">
      <c r="B118" s="39">
        <v>15</v>
      </c>
      <c r="C118" s="48" t="s">
        <v>24</v>
      </c>
      <c r="D118" s="42"/>
      <c r="E118" s="42"/>
      <c r="F118" s="44">
        <f t="shared" si="120"/>
        <v>0</v>
      </c>
      <c r="G118" s="42"/>
      <c r="H118" s="42"/>
      <c r="I118" s="44">
        <f t="shared" si="121"/>
        <v>0</v>
      </c>
      <c r="J118" s="43">
        <f t="shared" si="122"/>
        <v>0</v>
      </c>
      <c r="K118" s="42"/>
      <c r="L118" s="42"/>
      <c r="M118" s="44">
        <f t="shared" si="123"/>
        <v>0</v>
      </c>
      <c r="N118" s="43">
        <f t="shared" si="124"/>
        <v>0</v>
      </c>
      <c r="O118" s="42">
        <v>2</v>
      </c>
      <c r="P118" s="42"/>
      <c r="Q118" s="44">
        <f t="shared" si="125"/>
        <v>2</v>
      </c>
      <c r="R118" s="43">
        <f t="shared" si="126"/>
        <v>2</v>
      </c>
      <c r="S118" s="42">
        <v>4</v>
      </c>
      <c r="T118" s="42"/>
      <c r="U118" s="44">
        <f t="shared" si="127"/>
        <v>2</v>
      </c>
      <c r="V118" s="43">
        <f t="shared" si="128"/>
        <v>4</v>
      </c>
      <c r="W118" s="42">
        <v>5</v>
      </c>
      <c r="X118" s="42"/>
      <c r="Y118" s="44">
        <f t="shared" si="129"/>
        <v>1</v>
      </c>
      <c r="Z118" s="43">
        <f t="shared" si="130"/>
        <v>5</v>
      </c>
      <c r="AA118" s="42">
        <v>5</v>
      </c>
      <c r="AB118" s="42"/>
      <c r="AC118" s="44">
        <f t="shared" si="131"/>
        <v>0</v>
      </c>
      <c r="AD118" s="43">
        <f t="shared" si="132"/>
        <v>5</v>
      </c>
      <c r="AE118" s="42">
        <v>7</v>
      </c>
      <c r="AF118" s="42"/>
      <c r="AG118" s="44">
        <f t="shared" si="133"/>
        <v>2</v>
      </c>
      <c r="AH118" s="43">
        <f t="shared" si="134"/>
        <v>7</v>
      </c>
      <c r="AI118" s="42">
        <v>7</v>
      </c>
      <c r="AJ118" s="42"/>
      <c r="AK118" s="44">
        <f t="shared" si="135"/>
        <v>0</v>
      </c>
      <c r="AL118" s="43">
        <f t="shared" si="136"/>
        <v>7</v>
      </c>
      <c r="AM118" s="42">
        <v>7</v>
      </c>
      <c r="AN118" s="42"/>
      <c r="AO118" s="44">
        <f t="shared" si="137"/>
        <v>0</v>
      </c>
      <c r="AP118" s="43">
        <f t="shared" si="138"/>
        <v>7</v>
      </c>
      <c r="AQ118" s="42">
        <v>7</v>
      </c>
      <c r="AR118" s="42"/>
      <c r="AS118" s="44">
        <f t="shared" si="139"/>
        <v>0</v>
      </c>
      <c r="AT118" s="43">
        <f t="shared" si="140"/>
        <v>7</v>
      </c>
      <c r="AU118" s="42">
        <v>9</v>
      </c>
      <c r="AV118" s="49"/>
      <c r="AW118" s="46">
        <f t="shared" si="141"/>
        <v>2</v>
      </c>
      <c r="AX118" s="47">
        <f t="shared" si="142"/>
        <v>9</v>
      </c>
    </row>
    <row r="119" spans="2:50" ht="13.5" customHeight="1">
      <c r="B119" s="40">
        <v>16</v>
      </c>
      <c r="C119" s="48" t="s">
        <v>25</v>
      </c>
      <c r="D119" s="42"/>
      <c r="E119" s="42"/>
      <c r="F119" s="44">
        <f t="shared" si="120"/>
        <v>0</v>
      </c>
      <c r="G119" s="42"/>
      <c r="H119" s="42"/>
      <c r="I119" s="44">
        <f t="shared" si="121"/>
        <v>0</v>
      </c>
      <c r="J119" s="43">
        <f t="shared" si="122"/>
        <v>0</v>
      </c>
      <c r="K119" s="42"/>
      <c r="L119" s="42"/>
      <c r="M119" s="44">
        <f t="shared" si="123"/>
        <v>0</v>
      </c>
      <c r="N119" s="43">
        <f t="shared" si="124"/>
        <v>0</v>
      </c>
      <c r="O119" s="42"/>
      <c r="P119" s="42"/>
      <c r="Q119" s="44">
        <f t="shared" si="125"/>
        <v>0</v>
      </c>
      <c r="R119" s="43">
        <f t="shared" si="126"/>
        <v>0</v>
      </c>
      <c r="S119" s="42"/>
      <c r="T119" s="42"/>
      <c r="U119" s="44">
        <f t="shared" si="127"/>
        <v>0</v>
      </c>
      <c r="V119" s="43">
        <f t="shared" si="128"/>
        <v>0</v>
      </c>
      <c r="W119" s="42"/>
      <c r="X119" s="42"/>
      <c r="Y119" s="44">
        <f t="shared" si="129"/>
        <v>0</v>
      </c>
      <c r="Z119" s="43">
        <f t="shared" si="130"/>
        <v>0</v>
      </c>
      <c r="AA119" s="42"/>
      <c r="AB119" s="42"/>
      <c r="AC119" s="44">
        <f t="shared" si="131"/>
        <v>0</v>
      </c>
      <c r="AD119" s="43">
        <f t="shared" si="132"/>
        <v>0</v>
      </c>
      <c r="AE119" s="42"/>
      <c r="AF119" s="42"/>
      <c r="AG119" s="44">
        <f t="shared" si="133"/>
        <v>0</v>
      </c>
      <c r="AH119" s="43">
        <f t="shared" si="134"/>
        <v>0</v>
      </c>
      <c r="AI119" s="42"/>
      <c r="AJ119" s="42"/>
      <c r="AK119" s="44">
        <f t="shared" si="135"/>
        <v>0</v>
      </c>
      <c r="AL119" s="43">
        <f t="shared" si="136"/>
        <v>0</v>
      </c>
      <c r="AM119" s="42">
        <v>3</v>
      </c>
      <c r="AN119" s="42"/>
      <c r="AO119" s="44">
        <f t="shared" si="137"/>
        <v>3</v>
      </c>
      <c r="AP119" s="43">
        <f t="shared" si="138"/>
        <v>3</v>
      </c>
      <c r="AQ119" s="42">
        <v>5</v>
      </c>
      <c r="AR119" s="42"/>
      <c r="AS119" s="44">
        <f t="shared" si="139"/>
        <v>2</v>
      </c>
      <c r="AT119" s="43">
        <f t="shared" si="140"/>
        <v>5</v>
      </c>
      <c r="AU119" s="42">
        <v>8</v>
      </c>
      <c r="AV119" s="49"/>
      <c r="AW119" s="46">
        <f t="shared" si="141"/>
        <v>3</v>
      </c>
      <c r="AX119" s="47">
        <f t="shared" si="142"/>
        <v>8</v>
      </c>
    </row>
    <row r="120" spans="2:50" ht="13.5" customHeight="1">
      <c r="B120" s="39">
        <v>17</v>
      </c>
      <c r="C120" s="48" t="s">
        <v>26</v>
      </c>
      <c r="D120" s="42"/>
      <c r="E120" s="42"/>
      <c r="F120" s="44">
        <f t="shared" si="120"/>
        <v>0</v>
      </c>
      <c r="G120" s="42"/>
      <c r="H120" s="42"/>
      <c r="I120" s="44">
        <f t="shared" si="121"/>
        <v>0</v>
      </c>
      <c r="J120" s="43">
        <f t="shared" si="122"/>
        <v>0</v>
      </c>
      <c r="K120" s="42"/>
      <c r="L120" s="42"/>
      <c r="M120" s="44">
        <f t="shared" si="123"/>
        <v>0</v>
      </c>
      <c r="N120" s="43">
        <f t="shared" si="124"/>
        <v>0</v>
      </c>
      <c r="O120" s="42"/>
      <c r="P120" s="42"/>
      <c r="Q120" s="44">
        <f t="shared" si="125"/>
        <v>0</v>
      </c>
      <c r="R120" s="43">
        <f t="shared" si="126"/>
        <v>0</v>
      </c>
      <c r="S120" s="42"/>
      <c r="T120" s="42"/>
      <c r="U120" s="44">
        <f t="shared" si="127"/>
        <v>0</v>
      </c>
      <c r="V120" s="43">
        <f t="shared" si="128"/>
        <v>0</v>
      </c>
      <c r="W120" s="42"/>
      <c r="X120" s="42"/>
      <c r="Y120" s="44">
        <f t="shared" si="129"/>
        <v>0</v>
      </c>
      <c r="Z120" s="43">
        <f t="shared" si="130"/>
        <v>0</v>
      </c>
      <c r="AA120" s="42"/>
      <c r="AB120" s="42"/>
      <c r="AC120" s="44">
        <f t="shared" si="131"/>
        <v>0</v>
      </c>
      <c r="AD120" s="43">
        <f t="shared" si="132"/>
        <v>0</v>
      </c>
      <c r="AE120" s="42"/>
      <c r="AF120" s="42"/>
      <c r="AG120" s="44">
        <f t="shared" si="133"/>
        <v>0</v>
      </c>
      <c r="AH120" s="43">
        <f t="shared" si="134"/>
        <v>0</v>
      </c>
      <c r="AI120" s="42"/>
      <c r="AJ120" s="42"/>
      <c r="AK120" s="44">
        <f t="shared" si="135"/>
        <v>0</v>
      </c>
      <c r="AL120" s="43">
        <f t="shared" si="136"/>
        <v>0</v>
      </c>
      <c r="AM120" s="42"/>
      <c r="AN120" s="42"/>
      <c r="AO120" s="44">
        <f t="shared" si="137"/>
        <v>0</v>
      </c>
      <c r="AP120" s="43">
        <f t="shared" si="138"/>
        <v>0</v>
      </c>
      <c r="AQ120" s="42">
        <v>4</v>
      </c>
      <c r="AR120" s="42"/>
      <c r="AS120" s="44">
        <f t="shared" si="139"/>
        <v>4</v>
      </c>
      <c r="AT120" s="43">
        <f t="shared" si="140"/>
        <v>4</v>
      </c>
      <c r="AU120" s="42">
        <v>8</v>
      </c>
      <c r="AV120" s="49"/>
      <c r="AW120" s="46">
        <f t="shared" si="141"/>
        <v>4</v>
      </c>
      <c r="AX120" s="47">
        <f t="shared" si="142"/>
        <v>8</v>
      </c>
    </row>
    <row r="121" spans="2:50" ht="13.5" customHeight="1">
      <c r="B121" s="40">
        <v>18</v>
      </c>
      <c r="C121" s="48" t="s">
        <v>27</v>
      </c>
      <c r="D121" s="42"/>
      <c r="E121" s="42"/>
      <c r="F121" s="44">
        <f t="shared" si="120"/>
        <v>0</v>
      </c>
      <c r="G121" s="42">
        <v>2</v>
      </c>
      <c r="H121" s="42"/>
      <c r="I121" s="44">
        <f t="shared" si="121"/>
        <v>2</v>
      </c>
      <c r="J121" s="43">
        <f t="shared" si="122"/>
        <v>2</v>
      </c>
      <c r="K121" s="42">
        <v>4</v>
      </c>
      <c r="L121" s="42"/>
      <c r="M121" s="44">
        <f t="shared" si="123"/>
        <v>2</v>
      </c>
      <c r="N121" s="43">
        <f t="shared" si="124"/>
        <v>4</v>
      </c>
      <c r="O121" s="42">
        <v>4</v>
      </c>
      <c r="P121" s="42"/>
      <c r="Q121" s="44">
        <f t="shared" si="125"/>
        <v>0</v>
      </c>
      <c r="R121" s="43">
        <f t="shared" si="126"/>
        <v>4</v>
      </c>
      <c r="S121" s="42">
        <v>4</v>
      </c>
      <c r="T121" s="42"/>
      <c r="U121" s="44">
        <f t="shared" si="127"/>
        <v>0</v>
      </c>
      <c r="V121" s="43">
        <f t="shared" si="128"/>
        <v>4</v>
      </c>
      <c r="W121" s="42">
        <v>4</v>
      </c>
      <c r="X121" s="42"/>
      <c r="Y121" s="44">
        <f t="shared" si="129"/>
        <v>0</v>
      </c>
      <c r="Z121" s="43">
        <f t="shared" si="130"/>
        <v>4</v>
      </c>
      <c r="AA121" s="42">
        <v>5</v>
      </c>
      <c r="AB121" s="42"/>
      <c r="AC121" s="44">
        <f t="shared" si="131"/>
        <v>1</v>
      </c>
      <c r="AD121" s="43">
        <f t="shared" si="132"/>
        <v>5</v>
      </c>
      <c r="AE121" s="42">
        <v>5</v>
      </c>
      <c r="AF121" s="42"/>
      <c r="AG121" s="44">
        <f t="shared" si="133"/>
        <v>0</v>
      </c>
      <c r="AH121" s="43">
        <f t="shared" si="134"/>
        <v>5</v>
      </c>
      <c r="AI121" s="42">
        <v>5</v>
      </c>
      <c r="AJ121" s="42"/>
      <c r="AK121" s="44">
        <f t="shared" si="135"/>
        <v>0</v>
      </c>
      <c r="AL121" s="43">
        <f t="shared" si="136"/>
        <v>5</v>
      </c>
      <c r="AM121" s="42">
        <v>6</v>
      </c>
      <c r="AN121" s="42"/>
      <c r="AO121" s="44">
        <f t="shared" si="137"/>
        <v>1</v>
      </c>
      <c r="AP121" s="43">
        <f t="shared" si="138"/>
        <v>6</v>
      </c>
      <c r="AQ121" s="42">
        <v>7</v>
      </c>
      <c r="AR121" s="42"/>
      <c r="AS121" s="44">
        <f t="shared" si="139"/>
        <v>1</v>
      </c>
      <c r="AT121" s="43">
        <f t="shared" si="140"/>
        <v>7</v>
      </c>
      <c r="AU121" s="42">
        <v>7</v>
      </c>
      <c r="AV121" s="49"/>
      <c r="AW121" s="46">
        <f t="shared" si="141"/>
        <v>0</v>
      </c>
      <c r="AX121" s="47">
        <f t="shared" si="142"/>
        <v>7</v>
      </c>
    </row>
    <row r="122" spans="2:50" ht="13.5" customHeight="1">
      <c r="B122" s="39">
        <v>19</v>
      </c>
      <c r="C122" s="48" t="s">
        <v>28</v>
      </c>
      <c r="D122" s="42">
        <v>3</v>
      </c>
      <c r="E122" s="42"/>
      <c r="F122" s="44">
        <f t="shared" si="120"/>
        <v>3</v>
      </c>
      <c r="G122" s="42">
        <v>3</v>
      </c>
      <c r="H122" s="42"/>
      <c r="I122" s="44">
        <f t="shared" si="121"/>
        <v>0</v>
      </c>
      <c r="J122" s="43">
        <f t="shared" si="122"/>
        <v>3</v>
      </c>
      <c r="K122" s="42">
        <v>3</v>
      </c>
      <c r="L122" s="42"/>
      <c r="M122" s="44">
        <f t="shared" si="123"/>
        <v>0</v>
      </c>
      <c r="N122" s="43">
        <f t="shared" si="124"/>
        <v>3</v>
      </c>
      <c r="O122" s="42">
        <v>3</v>
      </c>
      <c r="P122" s="42"/>
      <c r="Q122" s="44">
        <f t="shared" si="125"/>
        <v>0</v>
      </c>
      <c r="R122" s="43">
        <f t="shared" si="126"/>
        <v>3</v>
      </c>
      <c r="S122" s="42">
        <v>3</v>
      </c>
      <c r="T122" s="42"/>
      <c r="U122" s="44">
        <f t="shared" si="127"/>
        <v>0</v>
      </c>
      <c r="V122" s="43">
        <f t="shared" si="128"/>
        <v>3</v>
      </c>
      <c r="W122" s="42">
        <v>3</v>
      </c>
      <c r="X122" s="42"/>
      <c r="Y122" s="44">
        <f t="shared" si="129"/>
        <v>0</v>
      </c>
      <c r="Z122" s="43">
        <f t="shared" si="130"/>
        <v>3</v>
      </c>
      <c r="AA122" s="42">
        <v>3</v>
      </c>
      <c r="AB122" s="42"/>
      <c r="AC122" s="44">
        <f t="shared" si="131"/>
        <v>0</v>
      </c>
      <c r="AD122" s="43">
        <f t="shared" si="132"/>
        <v>3</v>
      </c>
      <c r="AE122" s="42">
        <v>3</v>
      </c>
      <c r="AF122" s="42"/>
      <c r="AG122" s="44">
        <f t="shared" si="133"/>
        <v>0</v>
      </c>
      <c r="AH122" s="43">
        <f t="shared" si="134"/>
        <v>3</v>
      </c>
      <c r="AI122" s="42">
        <v>3</v>
      </c>
      <c r="AJ122" s="42"/>
      <c r="AK122" s="44">
        <f t="shared" si="135"/>
        <v>0</v>
      </c>
      <c r="AL122" s="43">
        <f t="shared" si="136"/>
        <v>3</v>
      </c>
      <c r="AM122" s="42">
        <v>3</v>
      </c>
      <c r="AN122" s="42"/>
      <c r="AO122" s="44">
        <f t="shared" si="137"/>
        <v>0</v>
      </c>
      <c r="AP122" s="43">
        <f t="shared" si="138"/>
        <v>3</v>
      </c>
      <c r="AQ122" s="42">
        <v>3</v>
      </c>
      <c r="AR122" s="42"/>
      <c r="AS122" s="44">
        <f t="shared" si="139"/>
        <v>0</v>
      </c>
      <c r="AT122" s="43">
        <f t="shared" si="140"/>
        <v>3</v>
      </c>
      <c r="AU122" s="42">
        <v>3</v>
      </c>
      <c r="AV122" s="49"/>
      <c r="AW122" s="46">
        <f t="shared" si="141"/>
        <v>0</v>
      </c>
      <c r="AX122" s="47">
        <f t="shared" si="142"/>
        <v>3</v>
      </c>
    </row>
    <row r="123" spans="2:50" ht="13.5" customHeight="1">
      <c r="B123" s="40">
        <v>20</v>
      </c>
      <c r="C123" s="48" t="s">
        <v>31</v>
      </c>
      <c r="D123" s="42"/>
      <c r="E123" s="42"/>
      <c r="F123" s="44">
        <f t="shared" si="120"/>
        <v>0</v>
      </c>
      <c r="G123" s="42"/>
      <c r="H123" s="42"/>
      <c r="I123" s="44">
        <f t="shared" si="121"/>
        <v>0</v>
      </c>
      <c r="J123" s="43">
        <f t="shared" si="122"/>
        <v>0</v>
      </c>
      <c r="K123" s="42"/>
      <c r="L123" s="42"/>
      <c r="M123" s="44">
        <f t="shared" si="123"/>
        <v>0</v>
      </c>
      <c r="N123" s="43">
        <f t="shared" si="124"/>
        <v>0</v>
      </c>
      <c r="O123" s="42"/>
      <c r="P123" s="42"/>
      <c r="Q123" s="44">
        <f t="shared" si="125"/>
        <v>0</v>
      </c>
      <c r="R123" s="43">
        <f t="shared" si="126"/>
        <v>0</v>
      </c>
      <c r="S123" s="42"/>
      <c r="T123" s="42"/>
      <c r="U123" s="44">
        <f t="shared" si="127"/>
        <v>0</v>
      </c>
      <c r="V123" s="43">
        <f t="shared" si="128"/>
        <v>0</v>
      </c>
      <c r="W123" s="42"/>
      <c r="X123" s="42"/>
      <c r="Y123" s="44">
        <f t="shared" si="129"/>
        <v>0</v>
      </c>
      <c r="Z123" s="43">
        <f t="shared" si="130"/>
        <v>0</v>
      </c>
      <c r="AA123" s="42"/>
      <c r="AB123" s="42"/>
      <c r="AC123" s="44">
        <f t="shared" si="131"/>
        <v>0</v>
      </c>
      <c r="AD123" s="43">
        <f t="shared" si="132"/>
        <v>0</v>
      </c>
      <c r="AE123" s="42"/>
      <c r="AF123" s="42"/>
      <c r="AG123" s="44">
        <f t="shared" si="133"/>
        <v>0</v>
      </c>
      <c r="AH123" s="43">
        <f t="shared" si="134"/>
        <v>0</v>
      </c>
      <c r="AI123" s="42"/>
      <c r="AJ123" s="42"/>
      <c r="AK123" s="44">
        <f t="shared" si="135"/>
        <v>0</v>
      </c>
      <c r="AL123" s="43">
        <f t="shared" si="136"/>
        <v>0</v>
      </c>
      <c r="AM123" s="42"/>
      <c r="AN123" s="42"/>
      <c r="AO123" s="44">
        <f t="shared" si="137"/>
        <v>0</v>
      </c>
      <c r="AP123" s="43">
        <f t="shared" si="138"/>
        <v>0</v>
      </c>
      <c r="AQ123" s="42"/>
      <c r="AR123" s="42"/>
      <c r="AS123" s="44">
        <f t="shared" si="139"/>
        <v>0</v>
      </c>
      <c r="AT123" s="43">
        <f t="shared" si="140"/>
        <v>0</v>
      </c>
      <c r="AU123" s="42">
        <v>1</v>
      </c>
      <c r="AV123" s="49"/>
      <c r="AW123" s="46">
        <f t="shared" si="141"/>
        <v>1</v>
      </c>
      <c r="AX123" s="47">
        <f t="shared" si="142"/>
        <v>1</v>
      </c>
    </row>
    <row r="124" spans="4:50" ht="13.5" customHeight="1">
      <c r="D124" s="42">
        <f aca="true" t="shared" si="143" ref="D124:AV124">SUM(D104:D123)</f>
        <v>292</v>
      </c>
      <c r="E124" s="42">
        <f t="shared" si="143"/>
        <v>1</v>
      </c>
      <c r="F124" s="44">
        <f t="shared" si="120"/>
        <v>291</v>
      </c>
      <c r="G124" s="42">
        <f t="shared" si="143"/>
        <v>561</v>
      </c>
      <c r="H124" s="42">
        <f t="shared" si="143"/>
        <v>8</v>
      </c>
      <c r="I124" s="44">
        <f t="shared" si="121"/>
        <v>262</v>
      </c>
      <c r="J124" s="43">
        <f t="shared" si="122"/>
        <v>553</v>
      </c>
      <c r="K124" s="42">
        <f t="shared" si="143"/>
        <v>879</v>
      </c>
      <c r="L124" s="42">
        <f t="shared" si="143"/>
        <v>10</v>
      </c>
      <c r="M124" s="44">
        <f t="shared" si="123"/>
        <v>316</v>
      </c>
      <c r="N124" s="43">
        <f t="shared" si="124"/>
        <v>869</v>
      </c>
      <c r="O124" s="42">
        <f t="shared" si="143"/>
        <v>1129</v>
      </c>
      <c r="P124" s="42">
        <f t="shared" si="143"/>
        <v>11</v>
      </c>
      <c r="Q124" s="44">
        <f t="shared" si="125"/>
        <v>249</v>
      </c>
      <c r="R124" s="43">
        <f t="shared" si="126"/>
        <v>1118</v>
      </c>
      <c r="S124" s="42">
        <f t="shared" si="143"/>
        <v>1435</v>
      </c>
      <c r="T124" s="42">
        <f t="shared" si="143"/>
        <v>12</v>
      </c>
      <c r="U124" s="44">
        <f t="shared" si="127"/>
        <v>305</v>
      </c>
      <c r="V124" s="43">
        <f t="shared" si="128"/>
        <v>1423</v>
      </c>
      <c r="W124" s="42">
        <f t="shared" si="143"/>
        <v>1724</v>
      </c>
      <c r="X124" s="42">
        <f t="shared" si="143"/>
        <v>14</v>
      </c>
      <c r="Y124" s="44">
        <f t="shared" si="129"/>
        <v>287</v>
      </c>
      <c r="Z124" s="43">
        <f t="shared" si="130"/>
        <v>1710</v>
      </c>
      <c r="AA124" s="42">
        <f t="shared" si="143"/>
        <v>2001</v>
      </c>
      <c r="AB124" s="42">
        <f t="shared" si="143"/>
        <v>16</v>
      </c>
      <c r="AC124" s="44">
        <f t="shared" si="131"/>
        <v>275</v>
      </c>
      <c r="AD124" s="43">
        <f t="shared" si="132"/>
        <v>1985</v>
      </c>
      <c r="AE124" s="42">
        <f t="shared" si="143"/>
        <v>2278</v>
      </c>
      <c r="AF124" s="42">
        <f t="shared" si="143"/>
        <v>17</v>
      </c>
      <c r="AG124" s="44">
        <f t="shared" si="133"/>
        <v>276</v>
      </c>
      <c r="AH124" s="43">
        <f t="shared" si="134"/>
        <v>2261</v>
      </c>
      <c r="AI124" s="42">
        <f t="shared" si="143"/>
        <v>2545</v>
      </c>
      <c r="AJ124" s="42">
        <f t="shared" si="143"/>
        <v>17</v>
      </c>
      <c r="AK124" s="44">
        <f t="shared" si="135"/>
        <v>267</v>
      </c>
      <c r="AL124" s="43">
        <f t="shared" si="136"/>
        <v>2528</v>
      </c>
      <c r="AM124" s="42">
        <f t="shared" si="143"/>
        <v>2772</v>
      </c>
      <c r="AN124" s="42">
        <f t="shared" si="143"/>
        <v>25</v>
      </c>
      <c r="AO124" s="44">
        <f t="shared" si="137"/>
        <v>219</v>
      </c>
      <c r="AP124" s="43">
        <f t="shared" si="138"/>
        <v>2747</v>
      </c>
      <c r="AQ124" s="42">
        <f t="shared" si="143"/>
        <v>3062</v>
      </c>
      <c r="AR124" s="42">
        <f t="shared" si="143"/>
        <v>29</v>
      </c>
      <c r="AS124" s="44">
        <f t="shared" si="139"/>
        <v>286</v>
      </c>
      <c r="AT124" s="43">
        <f t="shared" si="140"/>
        <v>3033</v>
      </c>
      <c r="AU124" s="42">
        <f t="shared" si="143"/>
        <v>3373</v>
      </c>
      <c r="AV124" s="49">
        <f t="shared" si="143"/>
        <v>31</v>
      </c>
      <c r="AW124" s="46">
        <f t="shared" si="141"/>
        <v>309</v>
      </c>
      <c r="AX124" s="47">
        <f t="shared" si="142"/>
        <v>3342</v>
      </c>
    </row>
  </sheetData>
  <mergeCells count="4">
    <mergeCell ref="B2:AX2"/>
    <mergeCell ref="B3:AX3"/>
    <mergeCell ref="B4:AX4"/>
    <mergeCell ref="B5:AX5"/>
  </mergeCells>
  <printOptions horizontalCentered="1"/>
  <pageMargins left="0.1968503937007874" right="0.1968503937007874" top="0.5905511811023623" bottom="0.7874015748031497" header="0.5118110236220472" footer="0.5118110236220472"/>
  <pageSetup horizontalDpi="180" verticalDpi="180" orientation="portrait" paperSize="9" scale="60" r:id="rId1"/>
  <headerFooter alignWithMargins="0">
    <oddFooter>&amp;CVeidots LPAA pēc CSDD datiem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84"/>
  <sheetViews>
    <sheetView workbookViewId="0" topLeftCell="A1">
      <selection activeCell="B1" sqref="B1:J1"/>
    </sheetView>
  </sheetViews>
  <sheetFormatPr defaultColWidth="9.140625" defaultRowHeight="12.75"/>
  <cols>
    <col min="1" max="1" width="4.28125" style="7" customWidth="1"/>
    <col min="2" max="2" width="29.28125" style="14" customWidth="1"/>
    <col min="3" max="3" width="0" style="14" hidden="1" customWidth="1"/>
    <col min="4" max="4" width="4.140625" style="14" hidden="1" customWidth="1"/>
    <col min="5" max="5" width="5.421875" style="14" customWidth="1"/>
    <col min="6" max="6" width="6.28125" style="14" customWidth="1"/>
    <col min="7" max="7" width="28.421875" style="14" customWidth="1"/>
    <col min="8" max="8" width="0" style="14" hidden="1" customWidth="1"/>
    <col min="9" max="9" width="4.28125" style="14" hidden="1" customWidth="1"/>
    <col min="10" max="10" width="5.8515625" style="14" customWidth="1"/>
  </cols>
  <sheetData>
    <row r="1" spans="2:10" ht="12.75">
      <c r="B1" s="270" t="s">
        <v>373</v>
      </c>
      <c r="C1" s="270"/>
      <c r="D1" s="270"/>
      <c r="E1" s="270"/>
      <c r="F1" s="270"/>
      <c r="G1" s="270"/>
      <c r="H1" s="270"/>
      <c r="I1" s="270"/>
      <c r="J1" s="270"/>
    </row>
    <row r="2" spans="1:10" ht="12.75">
      <c r="A2" s="8"/>
      <c r="B2" s="270" t="s">
        <v>374</v>
      </c>
      <c r="C2" s="270"/>
      <c r="D2" s="270"/>
      <c r="E2" s="270"/>
      <c r="F2" s="270"/>
      <c r="G2" s="270"/>
      <c r="H2" s="270"/>
      <c r="I2" s="270"/>
      <c r="J2" s="270"/>
    </row>
    <row r="3" spans="1:10" ht="12.75">
      <c r="A3" s="8"/>
      <c r="B3" s="270" t="s">
        <v>340</v>
      </c>
      <c r="C3" s="270"/>
      <c r="D3" s="270"/>
      <c r="E3" s="270"/>
      <c r="F3" s="270"/>
      <c r="G3" s="270"/>
      <c r="H3" s="270"/>
      <c r="I3" s="270"/>
      <c r="J3" s="270"/>
    </row>
    <row r="4" spans="1:9" ht="12.75">
      <c r="A4" s="8"/>
      <c r="B4" s="68"/>
      <c r="C4" s="68"/>
      <c r="D4" s="69" t="s">
        <v>0</v>
      </c>
      <c r="E4" s="76"/>
      <c r="F4" s="68"/>
      <c r="I4" s="69" t="s">
        <v>0</v>
      </c>
    </row>
    <row r="5" spans="1:10" ht="12.75">
      <c r="A5" s="8"/>
      <c r="B5" s="77" t="s">
        <v>371</v>
      </c>
      <c r="C5" s="77" t="s">
        <v>74</v>
      </c>
      <c r="D5" s="78" t="s">
        <v>2</v>
      </c>
      <c r="E5" s="79" t="s">
        <v>372</v>
      </c>
      <c r="F5" s="68"/>
      <c r="G5" s="77" t="s">
        <v>371</v>
      </c>
      <c r="H5" s="77" t="s">
        <v>74</v>
      </c>
      <c r="I5" s="78" t="s">
        <v>2</v>
      </c>
      <c r="J5" s="79" t="s">
        <v>372</v>
      </c>
    </row>
    <row r="6" spans="1:10" ht="12.75">
      <c r="A6" s="8"/>
      <c r="B6" s="15" t="s">
        <v>75</v>
      </c>
      <c r="C6" s="15">
        <v>1021</v>
      </c>
      <c r="D6" s="70">
        <v>69</v>
      </c>
      <c r="E6" s="15">
        <f>C6-D6</f>
        <v>952</v>
      </c>
      <c r="F6" s="68"/>
      <c r="G6" s="15" t="s">
        <v>76</v>
      </c>
      <c r="H6" s="15">
        <v>15</v>
      </c>
      <c r="I6" s="70"/>
      <c r="J6" s="15">
        <f>H6-I6</f>
        <v>15</v>
      </c>
    </row>
    <row r="7" spans="1:10" ht="12.75">
      <c r="A7" s="8"/>
      <c r="B7" s="15" t="s">
        <v>77</v>
      </c>
      <c r="C7" s="15">
        <v>162</v>
      </c>
      <c r="D7" s="70">
        <v>22</v>
      </c>
      <c r="E7" s="15">
        <f aca="true" t="shared" si="0" ref="E7:E70">C7-D7</f>
        <v>140</v>
      </c>
      <c r="F7" s="68"/>
      <c r="G7" s="15" t="s">
        <v>78</v>
      </c>
      <c r="H7" s="15">
        <v>9</v>
      </c>
      <c r="I7" s="70"/>
      <c r="J7" s="15">
        <f aca="true" t="shared" si="1" ref="J7:J67">H7-I7</f>
        <v>9</v>
      </c>
    </row>
    <row r="8" spans="1:10" ht="12.75">
      <c r="A8" s="8"/>
      <c r="B8" s="15" t="s">
        <v>79</v>
      </c>
      <c r="C8" s="15">
        <v>29</v>
      </c>
      <c r="D8" s="70"/>
      <c r="E8" s="15">
        <f t="shared" si="0"/>
        <v>29</v>
      </c>
      <c r="F8" s="68"/>
      <c r="G8" s="15" t="s">
        <v>80</v>
      </c>
      <c r="H8" s="15">
        <v>8</v>
      </c>
      <c r="I8" s="70">
        <v>3</v>
      </c>
      <c r="J8" s="15">
        <f t="shared" si="1"/>
        <v>5</v>
      </c>
    </row>
    <row r="9" spans="1:10" ht="12.75">
      <c r="A9" s="8"/>
      <c r="B9" s="15" t="s">
        <v>81</v>
      </c>
      <c r="C9" s="15">
        <v>14</v>
      </c>
      <c r="D9" s="70"/>
      <c r="E9" s="15">
        <f t="shared" si="0"/>
        <v>14</v>
      </c>
      <c r="F9" s="68"/>
      <c r="G9" s="15" t="s">
        <v>82</v>
      </c>
      <c r="H9" s="15">
        <v>3</v>
      </c>
      <c r="I9" s="70"/>
      <c r="J9" s="15">
        <f t="shared" si="1"/>
        <v>3</v>
      </c>
    </row>
    <row r="10" spans="1:10" ht="12.75">
      <c r="A10" s="8"/>
      <c r="B10" s="15" t="s">
        <v>83</v>
      </c>
      <c r="C10" s="15">
        <v>8</v>
      </c>
      <c r="D10" s="70"/>
      <c r="E10" s="15">
        <f t="shared" si="0"/>
        <v>8</v>
      </c>
      <c r="F10" s="68"/>
      <c r="G10" s="15" t="s">
        <v>84</v>
      </c>
      <c r="H10" s="15">
        <v>3</v>
      </c>
      <c r="I10" s="70"/>
      <c r="J10" s="15">
        <f t="shared" si="1"/>
        <v>3</v>
      </c>
    </row>
    <row r="11" spans="1:10" ht="12.75">
      <c r="A11" s="8"/>
      <c r="B11" s="15" t="s">
        <v>85</v>
      </c>
      <c r="C11" s="15">
        <v>3</v>
      </c>
      <c r="D11" s="70">
        <v>2</v>
      </c>
      <c r="E11" s="15">
        <f t="shared" si="0"/>
        <v>1</v>
      </c>
      <c r="F11" s="68"/>
      <c r="G11" s="15" t="s">
        <v>86</v>
      </c>
      <c r="H11" s="15">
        <v>2</v>
      </c>
      <c r="I11" s="70"/>
      <c r="J11" s="15">
        <f t="shared" si="1"/>
        <v>2</v>
      </c>
    </row>
    <row r="12" spans="1:10" ht="12.75">
      <c r="A12" s="8"/>
      <c r="B12" s="15" t="s">
        <v>87</v>
      </c>
      <c r="C12" s="15">
        <v>1</v>
      </c>
      <c r="D12" s="70"/>
      <c r="E12" s="15">
        <f t="shared" si="0"/>
        <v>1</v>
      </c>
      <c r="F12" s="68"/>
      <c r="G12" s="15" t="s">
        <v>88</v>
      </c>
      <c r="H12" s="15">
        <v>2</v>
      </c>
      <c r="I12" s="70">
        <v>1</v>
      </c>
      <c r="J12" s="15">
        <f t="shared" si="1"/>
        <v>1</v>
      </c>
    </row>
    <row r="13" spans="1:10" ht="12.75">
      <c r="A13" s="8"/>
      <c r="B13" s="71"/>
      <c r="C13" s="72">
        <f>SUM(C6:C12)</f>
        <v>1238</v>
      </c>
      <c r="D13" s="70">
        <f>SUM(D6:D12)</f>
        <v>93</v>
      </c>
      <c r="E13" s="15">
        <f t="shared" si="0"/>
        <v>1145</v>
      </c>
      <c r="F13" s="68"/>
      <c r="G13" s="15" t="s">
        <v>89</v>
      </c>
      <c r="H13" s="15">
        <v>1</v>
      </c>
      <c r="I13" s="70"/>
      <c r="J13" s="15">
        <f t="shared" si="1"/>
        <v>1</v>
      </c>
    </row>
    <row r="14" spans="1:10" ht="12.75">
      <c r="A14" s="8"/>
      <c r="B14" s="71"/>
      <c r="C14" s="71"/>
      <c r="D14" s="73"/>
      <c r="E14" s="71"/>
      <c r="F14" s="68"/>
      <c r="G14" s="15" t="s">
        <v>90</v>
      </c>
      <c r="H14" s="15">
        <v>1</v>
      </c>
      <c r="I14" s="70"/>
      <c r="J14" s="15">
        <f t="shared" si="1"/>
        <v>1</v>
      </c>
    </row>
    <row r="15" spans="1:10" ht="12.75">
      <c r="A15" s="8"/>
      <c r="B15" s="71"/>
      <c r="C15" s="71"/>
      <c r="D15" s="69" t="s">
        <v>0</v>
      </c>
      <c r="E15" s="71"/>
      <c r="F15" s="68"/>
      <c r="G15" s="71"/>
      <c r="H15" s="72">
        <f>SUM(H6:H14)</f>
        <v>44</v>
      </c>
      <c r="I15" s="70">
        <f>SUM(I6:I14)</f>
        <v>4</v>
      </c>
      <c r="J15" s="15">
        <f t="shared" si="1"/>
        <v>40</v>
      </c>
    </row>
    <row r="16" spans="1:10" ht="12.75">
      <c r="A16" s="8"/>
      <c r="B16" s="77" t="s">
        <v>371</v>
      </c>
      <c r="C16" s="77" t="s">
        <v>74</v>
      </c>
      <c r="D16" s="78" t="s">
        <v>2</v>
      </c>
      <c r="E16" s="79" t="s">
        <v>372</v>
      </c>
      <c r="F16" s="68"/>
      <c r="G16" s="71"/>
      <c r="H16" s="71"/>
      <c r="I16" s="73"/>
      <c r="J16" s="68"/>
    </row>
    <row r="17" spans="1:10" ht="12.75">
      <c r="A17" s="8"/>
      <c r="B17" s="15" t="s">
        <v>91</v>
      </c>
      <c r="C17" s="15">
        <v>597</v>
      </c>
      <c r="D17" s="15">
        <v>1</v>
      </c>
      <c r="E17" s="15">
        <f t="shared" si="0"/>
        <v>596</v>
      </c>
      <c r="F17" s="68"/>
      <c r="I17" s="69" t="s">
        <v>0</v>
      </c>
      <c r="J17" s="68"/>
    </row>
    <row r="18" spans="1:10" ht="12.75">
      <c r="A18" s="8"/>
      <c r="B18" s="70" t="s">
        <v>92</v>
      </c>
      <c r="C18" s="70">
        <v>162</v>
      </c>
      <c r="D18" s="70">
        <v>1</v>
      </c>
      <c r="E18" s="15">
        <f t="shared" si="0"/>
        <v>161</v>
      </c>
      <c r="F18" s="68"/>
      <c r="G18" s="77" t="s">
        <v>371</v>
      </c>
      <c r="H18" s="77" t="s">
        <v>74</v>
      </c>
      <c r="I18" s="78" t="s">
        <v>2</v>
      </c>
      <c r="J18" s="79" t="s">
        <v>372</v>
      </c>
    </row>
    <row r="19" spans="1:10" ht="12.75">
      <c r="A19" s="8"/>
      <c r="B19" s="15" t="s">
        <v>93</v>
      </c>
      <c r="C19" s="15">
        <v>59</v>
      </c>
      <c r="D19" s="15"/>
      <c r="E19" s="15">
        <f t="shared" si="0"/>
        <v>59</v>
      </c>
      <c r="F19" s="68"/>
      <c r="G19" s="15" t="s">
        <v>94</v>
      </c>
      <c r="H19" s="15">
        <v>283</v>
      </c>
      <c r="I19" s="70"/>
      <c r="J19" s="15">
        <f t="shared" si="1"/>
        <v>283</v>
      </c>
    </row>
    <row r="20" spans="1:10" ht="12.75">
      <c r="A20" s="8"/>
      <c r="B20" s="15" t="s">
        <v>95</v>
      </c>
      <c r="C20" s="15">
        <v>31</v>
      </c>
      <c r="D20" s="15"/>
      <c r="E20" s="15">
        <f t="shared" si="0"/>
        <v>31</v>
      </c>
      <c r="F20" s="68"/>
      <c r="G20" s="15" t="s">
        <v>96</v>
      </c>
      <c r="H20" s="15">
        <v>115</v>
      </c>
      <c r="I20" s="70"/>
      <c r="J20" s="15">
        <f t="shared" si="1"/>
        <v>115</v>
      </c>
    </row>
    <row r="21" spans="1:10" ht="12.75">
      <c r="A21" s="8"/>
      <c r="B21" s="15" t="s">
        <v>97</v>
      </c>
      <c r="C21" s="15">
        <v>23</v>
      </c>
      <c r="D21" s="15">
        <v>2</v>
      </c>
      <c r="E21" s="15">
        <f t="shared" si="0"/>
        <v>21</v>
      </c>
      <c r="F21" s="68"/>
      <c r="G21" s="15" t="s">
        <v>98</v>
      </c>
      <c r="H21" s="15">
        <v>13</v>
      </c>
      <c r="I21" s="70"/>
      <c r="J21" s="15">
        <f t="shared" si="1"/>
        <v>13</v>
      </c>
    </row>
    <row r="22" spans="1:10" ht="12.75">
      <c r="A22" s="8"/>
      <c r="B22" s="15" t="s">
        <v>99</v>
      </c>
      <c r="C22" s="15">
        <v>16</v>
      </c>
      <c r="D22" s="15">
        <v>1</v>
      </c>
      <c r="E22" s="15">
        <f t="shared" si="0"/>
        <v>15</v>
      </c>
      <c r="F22" s="68"/>
      <c r="G22" s="71"/>
      <c r="H22" s="72">
        <f>SUM(H19:H21)</f>
        <v>411</v>
      </c>
      <c r="I22" s="70">
        <f>SUM(I19:I21)</f>
        <v>0</v>
      </c>
      <c r="J22" s="15">
        <f t="shared" si="1"/>
        <v>411</v>
      </c>
    </row>
    <row r="23" spans="1:10" ht="12.75">
      <c r="A23" s="8"/>
      <c r="B23" s="15" t="s">
        <v>100</v>
      </c>
      <c r="C23" s="15">
        <v>13</v>
      </c>
      <c r="D23" s="15"/>
      <c r="E23" s="15">
        <f t="shared" si="0"/>
        <v>13</v>
      </c>
      <c r="F23" s="68"/>
      <c r="G23" s="71"/>
      <c r="H23" s="71"/>
      <c r="J23" s="68"/>
    </row>
    <row r="24" spans="1:10" ht="12.75">
      <c r="A24" s="8"/>
      <c r="B24" s="15" t="s">
        <v>101</v>
      </c>
      <c r="C24" s="15">
        <v>11</v>
      </c>
      <c r="D24" s="15"/>
      <c r="E24" s="15">
        <f t="shared" si="0"/>
        <v>11</v>
      </c>
      <c r="F24" s="68"/>
      <c r="G24" s="71"/>
      <c r="H24" s="71"/>
      <c r="I24" s="69" t="s">
        <v>0</v>
      </c>
      <c r="J24" s="68"/>
    </row>
    <row r="25" spans="1:10" ht="12.75">
      <c r="A25" s="8"/>
      <c r="B25" s="15" t="s">
        <v>102</v>
      </c>
      <c r="C25" s="15">
        <v>9</v>
      </c>
      <c r="D25" s="15"/>
      <c r="E25" s="15">
        <f t="shared" si="0"/>
        <v>9</v>
      </c>
      <c r="F25" s="68"/>
      <c r="G25" s="77" t="s">
        <v>371</v>
      </c>
      <c r="H25" s="77" t="s">
        <v>74</v>
      </c>
      <c r="I25" s="78" t="s">
        <v>2</v>
      </c>
      <c r="J25" s="79" t="s">
        <v>372</v>
      </c>
    </row>
    <row r="26" spans="1:10" ht="12.75">
      <c r="A26" s="8"/>
      <c r="B26" s="71"/>
      <c r="C26" s="72">
        <f>SUM(C17:C25)</f>
        <v>921</v>
      </c>
      <c r="D26" s="15">
        <f>SUM(D17:D25)</f>
        <v>5</v>
      </c>
      <c r="E26" s="15">
        <f t="shared" si="0"/>
        <v>916</v>
      </c>
      <c r="G26" s="15" t="s">
        <v>103</v>
      </c>
      <c r="H26" s="15">
        <v>153</v>
      </c>
      <c r="I26" s="70">
        <v>7</v>
      </c>
      <c r="J26" s="15">
        <f t="shared" si="1"/>
        <v>146</v>
      </c>
    </row>
    <row r="27" spans="1:10" ht="12.75">
      <c r="A27" s="8"/>
      <c r="B27" s="71"/>
      <c r="C27" s="71"/>
      <c r="D27" s="71"/>
      <c r="E27" s="71"/>
      <c r="G27" s="15" t="s">
        <v>104</v>
      </c>
      <c r="H27" s="15">
        <v>137</v>
      </c>
      <c r="I27" s="70"/>
      <c r="J27" s="15">
        <f t="shared" si="1"/>
        <v>137</v>
      </c>
    </row>
    <row r="28" spans="1:10" ht="12.75">
      <c r="A28" s="8"/>
      <c r="B28" s="71"/>
      <c r="C28" s="71"/>
      <c r="D28" s="69" t="s">
        <v>0</v>
      </c>
      <c r="E28" s="71"/>
      <c r="G28" s="15" t="s">
        <v>105</v>
      </c>
      <c r="H28" s="15">
        <v>74</v>
      </c>
      <c r="I28" s="70">
        <v>1</v>
      </c>
      <c r="J28" s="15">
        <f t="shared" si="1"/>
        <v>73</v>
      </c>
    </row>
    <row r="29" spans="1:10" ht="12.75">
      <c r="A29" s="8"/>
      <c r="B29" s="77" t="s">
        <v>371</v>
      </c>
      <c r="C29" s="77" t="s">
        <v>74</v>
      </c>
      <c r="D29" s="78" t="s">
        <v>2</v>
      </c>
      <c r="E29" s="79" t="s">
        <v>372</v>
      </c>
      <c r="G29" s="15" t="s">
        <v>106</v>
      </c>
      <c r="H29" s="15">
        <v>3</v>
      </c>
      <c r="I29" s="70"/>
      <c r="J29" s="15">
        <f t="shared" si="1"/>
        <v>3</v>
      </c>
    </row>
    <row r="30" spans="1:10" ht="12.75">
      <c r="A30" s="8"/>
      <c r="B30" s="15" t="s">
        <v>107</v>
      </c>
      <c r="C30" s="15">
        <v>317</v>
      </c>
      <c r="D30" s="15">
        <v>4</v>
      </c>
      <c r="E30" s="15">
        <f t="shared" si="0"/>
        <v>313</v>
      </c>
      <c r="G30" s="15" t="s">
        <v>108</v>
      </c>
      <c r="H30" s="15">
        <v>1</v>
      </c>
      <c r="I30" s="70"/>
      <c r="J30" s="15">
        <f t="shared" si="1"/>
        <v>1</v>
      </c>
    </row>
    <row r="31" spans="1:10" ht="12.75">
      <c r="A31" s="8"/>
      <c r="B31" s="15" t="s">
        <v>109</v>
      </c>
      <c r="C31" s="15">
        <v>157</v>
      </c>
      <c r="D31" s="15">
        <v>3</v>
      </c>
      <c r="E31" s="15">
        <f t="shared" si="0"/>
        <v>154</v>
      </c>
      <c r="G31" s="71"/>
      <c r="H31" s="72">
        <f>SUM(H26:H30)</f>
        <v>368</v>
      </c>
      <c r="I31" s="70">
        <f>SUM(I26:I30)</f>
        <v>8</v>
      </c>
      <c r="J31" s="15">
        <f t="shared" si="1"/>
        <v>360</v>
      </c>
    </row>
    <row r="32" spans="1:10" ht="12.75">
      <c r="A32" s="8"/>
      <c r="B32" s="15" t="s">
        <v>110</v>
      </c>
      <c r="C32" s="15">
        <v>66</v>
      </c>
      <c r="D32" s="15"/>
      <c r="E32" s="15">
        <f t="shared" si="0"/>
        <v>66</v>
      </c>
      <c r="G32" s="71"/>
      <c r="H32" s="71"/>
      <c r="J32" s="68"/>
    </row>
    <row r="33" spans="1:10" ht="12.75">
      <c r="A33" s="8"/>
      <c r="B33" s="15" t="s">
        <v>111</v>
      </c>
      <c r="C33" s="15">
        <v>44</v>
      </c>
      <c r="D33" s="15">
        <v>1</v>
      </c>
      <c r="E33" s="15">
        <f t="shared" si="0"/>
        <v>43</v>
      </c>
      <c r="G33" s="71"/>
      <c r="H33" s="71"/>
      <c r="I33" s="69" t="s">
        <v>0</v>
      </c>
      <c r="J33" s="68"/>
    </row>
    <row r="34" spans="1:10" ht="12.75">
      <c r="A34" s="8"/>
      <c r="B34" s="15" t="s">
        <v>112</v>
      </c>
      <c r="C34" s="15">
        <v>9</v>
      </c>
      <c r="D34" s="15"/>
      <c r="E34" s="15">
        <f t="shared" si="0"/>
        <v>9</v>
      </c>
      <c r="G34" s="77" t="s">
        <v>371</v>
      </c>
      <c r="H34" s="77" t="s">
        <v>74</v>
      </c>
      <c r="I34" s="78" t="s">
        <v>2</v>
      </c>
      <c r="J34" s="79" t="s">
        <v>372</v>
      </c>
    </row>
    <row r="35" spans="1:10" ht="12.75">
      <c r="A35" s="8"/>
      <c r="B35" s="15" t="s">
        <v>113</v>
      </c>
      <c r="C35" s="15">
        <v>7</v>
      </c>
      <c r="D35" s="15"/>
      <c r="E35" s="15">
        <f t="shared" si="0"/>
        <v>7</v>
      </c>
      <c r="G35" s="15" t="s">
        <v>114</v>
      </c>
      <c r="H35" s="15">
        <v>45</v>
      </c>
      <c r="I35" s="15"/>
      <c r="J35" s="15">
        <f t="shared" si="1"/>
        <v>45</v>
      </c>
    </row>
    <row r="36" spans="1:10" ht="12.75">
      <c r="A36" s="8"/>
      <c r="B36" s="15" t="s">
        <v>115</v>
      </c>
      <c r="C36" s="15">
        <v>3</v>
      </c>
      <c r="D36" s="15"/>
      <c r="E36" s="15">
        <f t="shared" si="0"/>
        <v>3</v>
      </c>
      <c r="G36" s="15" t="s">
        <v>116</v>
      </c>
      <c r="H36" s="15">
        <v>41</v>
      </c>
      <c r="I36" s="15">
        <v>2</v>
      </c>
      <c r="J36" s="15">
        <f t="shared" si="1"/>
        <v>39</v>
      </c>
    </row>
    <row r="37" spans="1:10" ht="12.75">
      <c r="A37" s="8"/>
      <c r="B37" s="15" t="s">
        <v>117</v>
      </c>
      <c r="C37" s="15">
        <v>3</v>
      </c>
      <c r="D37" s="15"/>
      <c r="E37" s="15">
        <f t="shared" si="0"/>
        <v>3</v>
      </c>
      <c r="G37" s="15" t="s">
        <v>118</v>
      </c>
      <c r="H37" s="15">
        <v>33</v>
      </c>
      <c r="I37" s="15"/>
      <c r="J37" s="15">
        <f t="shared" si="1"/>
        <v>33</v>
      </c>
    </row>
    <row r="38" spans="1:10" ht="12.75">
      <c r="A38" s="8"/>
      <c r="B38" s="15" t="s">
        <v>119</v>
      </c>
      <c r="C38" s="15">
        <v>2</v>
      </c>
      <c r="D38" s="15">
        <v>1</v>
      </c>
      <c r="E38" s="15">
        <f t="shared" si="0"/>
        <v>1</v>
      </c>
      <c r="G38" s="15" t="s">
        <v>120</v>
      </c>
      <c r="H38" s="15">
        <v>9</v>
      </c>
      <c r="I38" s="15"/>
      <c r="J38" s="15">
        <f t="shared" si="1"/>
        <v>9</v>
      </c>
    </row>
    <row r="39" spans="1:10" ht="12.75">
      <c r="A39" s="8"/>
      <c r="B39" s="15" t="s">
        <v>121</v>
      </c>
      <c r="C39" s="15">
        <v>1</v>
      </c>
      <c r="D39" s="15"/>
      <c r="E39" s="15">
        <f t="shared" si="0"/>
        <v>1</v>
      </c>
      <c r="G39" s="15" t="s">
        <v>122</v>
      </c>
      <c r="H39" s="15">
        <v>8</v>
      </c>
      <c r="I39" s="15">
        <v>1</v>
      </c>
      <c r="J39" s="15">
        <f t="shared" si="1"/>
        <v>7</v>
      </c>
    </row>
    <row r="40" spans="1:10" ht="12.75">
      <c r="A40" s="8"/>
      <c r="B40" s="71"/>
      <c r="C40" s="15">
        <f>SUM(C30:C39)</f>
        <v>609</v>
      </c>
      <c r="D40" s="15">
        <f>SUM(D30:D39)</f>
        <v>9</v>
      </c>
      <c r="E40" s="15">
        <f t="shared" si="0"/>
        <v>600</v>
      </c>
      <c r="G40" s="70" t="s">
        <v>123</v>
      </c>
      <c r="H40" s="70">
        <v>7</v>
      </c>
      <c r="I40" s="70"/>
      <c r="J40" s="15">
        <f t="shared" si="1"/>
        <v>7</v>
      </c>
    </row>
    <row r="41" spans="1:10" ht="12.75">
      <c r="A41" s="8"/>
      <c r="B41" s="71"/>
      <c r="C41" s="71"/>
      <c r="D41" s="71"/>
      <c r="E41" s="71"/>
      <c r="G41" s="15" t="s">
        <v>124</v>
      </c>
      <c r="H41" s="15">
        <v>6</v>
      </c>
      <c r="I41" s="15">
        <v>5</v>
      </c>
      <c r="J41" s="15">
        <f t="shared" si="1"/>
        <v>1</v>
      </c>
    </row>
    <row r="42" spans="1:10" ht="12.75">
      <c r="A42" s="8"/>
      <c r="B42" s="71"/>
      <c r="C42" s="71"/>
      <c r="D42" s="69" t="s">
        <v>0</v>
      </c>
      <c r="E42" s="71"/>
      <c r="G42" s="70" t="s">
        <v>125</v>
      </c>
      <c r="H42" s="15">
        <v>6</v>
      </c>
      <c r="I42" s="15"/>
      <c r="J42" s="15">
        <f t="shared" si="1"/>
        <v>6</v>
      </c>
    </row>
    <row r="43" spans="1:10" ht="12.75">
      <c r="A43" s="8"/>
      <c r="B43" s="77" t="s">
        <v>371</v>
      </c>
      <c r="C43" s="77" t="s">
        <v>74</v>
      </c>
      <c r="D43" s="78" t="s">
        <v>2</v>
      </c>
      <c r="E43" s="79" t="s">
        <v>372</v>
      </c>
      <c r="G43" s="15" t="s">
        <v>126</v>
      </c>
      <c r="H43" s="15">
        <v>5</v>
      </c>
      <c r="I43" s="15"/>
      <c r="J43" s="15">
        <f t="shared" si="1"/>
        <v>5</v>
      </c>
    </row>
    <row r="44" spans="1:10" ht="12.75">
      <c r="A44" s="8"/>
      <c r="B44" s="15" t="s">
        <v>127</v>
      </c>
      <c r="C44" s="15">
        <v>146</v>
      </c>
      <c r="D44" s="15"/>
      <c r="E44" s="15">
        <f t="shared" si="0"/>
        <v>146</v>
      </c>
      <c r="G44" s="15" t="s">
        <v>128</v>
      </c>
      <c r="H44" s="15">
        <v>4</v>
      </c>
      <c r="I44" s="15">
        <v>1</v>
      </c>
      <c r="J44" s="15">
        <f t="shared" si="1"/>
        <v>3</v>
      </c>
    </row>
    <row r="45" spans="1:10" ht="12.75">
      <c r="A45" s="8"/>
      <c r="B45" s="15" t="s">
        <v>129</v>
      </c>
      <c r="C45" s="15">
        <v>94</v>
      </c>
      <c r="D45" s="15"/>
      <c r="E45" s="15">
        <f t="shared" si="0"/>
        <v>94</v>
      </c>
      <c r="G45" s="15" t="s">
        <v>130</v>
      </c>
      <c r="H45" s="15">
        <v>4</v>
      </c>
      <c r="I45" s="15"/>
      <c r="J45" s="15">
        <f t="shared" si="1"/>
        <v>4</v>
      </c>
    </row>
    <row r="46" spans="1:10" ht="12.75">
      <c r="A46" s="8"/>
      <c r="B46" s="15" t="s">
        <v>131</v>
      </c>
      <c r="C46" s="15">
        <v>49</v>
      </c>
      <c r="D46" s="15"/>
      <c r="E46" s="15">
        <f t="shared" si="0"/>
        <v>49</v>
      </c>
      <c r="G46" s="15" t="s">
        <v>132</v>
      </c>
      <c r="H46" s="15">
        <v>4</v>
      </c>
      <c r="I46" s="15">
        <v>1</v>
      </c>
      <c r="J46" s="15">
        <f t="shared" si="1"/>
        <v>3</v>
      </c>
    </row>
    <row r="47" spans="1:10" ht="12.75">
      <c r="A47" s="8"/>
      <c r="B47" s="15" t="s">
        <v>133</v>
      </c>
      <c r="C47" s="15">
        <v>9</v>
      </c>
      <c r="D47" s="15"/>
      <c r="E47" s="15">
        <f t="shared" si="0"/>
        <v>9</v>
      </c>
      <c r="G47" s="15" t="s">
        <v>134</v>
      </c>
      <c r="H47" s="15">
        <v>4</v>
      </c>
      <c r="I47" s="15">
        <v>2</v>
      </c>
      <c r="J47" s="15">
        <f t="shared" si="1"/>
        <v>2</v>
      </c>
    </row>
    <row r="48" spans="1:10" ht="12.75">
      <c r="A48" s="8"/>
      <c r="B48" s="15" t="s">
        <v>135</v>
      </c>
      <c r="C48" s="15">
        <v>1</v>
      </c>
      <c r="D48" s="15">
        <v>1</v>
      </c>
      <c r="E48" s="15">
        <f t="shared" si="0"/>
        <v>0</v>
      </c>
      <c r="G48" s="15" t="s">
        <v>136</v>
      </c>
      <c r="H48" s="15">
        <v>4</v>
      </c>
      <c r="I48" s="15"/>
      <c r="J48" s="15">
        <f t="shared" si="1"/>
        <v>4</v>
      </c>
    </row>
    <row r="49" spans="1:10" ht="12.75">
      <c r="A49" s="8"/>
      <c r="B49" s="15" t="s">
        <v>137</v>
      </c>
      <c r="C49" s="15">
        <v>1</v>
      </c>
      <c r="D49" s="15">
        <v>1</v>
      </c>
      <c r="E49" s="15">
        <f t="shared" si="0"/>
        <v>0</v>
      </c>
      <c r="G49" s="15" t="s">
        <v>138</v>
      </c>
      <c r="H49" s="15">
        <v>2</v>
      </c>
      <c r="I49" s="15">
        <v>1</v>
      </c>
      <c r="J49" s="15">
        <f t="shared" si="1"/>
        <v>1</v>
      </c>
    </row>
    <row r="50" spans="1:10" ht="12.75">
      <c r="A50" s="8"/>
      <c r="B50" s="71"/>
      <c r="C50" s="15">
        <f>SUM(C44:C49)</f>
        <v>300</v>
      </c>
      <c r="D50" s="15">
        <f>SUM(D44:D49)</f>
        <v>2</v>
      </c>
      <c r="E50" s="15">
        <f t="shared" si="0"/>
        <v>298</v>
      </c>
      <c r="G50" s="15" t="s">
        <v>139</v>
      </c>
      <c r="H50" s="15">
        <v>2</v>
      </c>
      <c r="I50" s="15">
        <v>2</v>
      </c>
      <c r="J50" s="15">
        <f t="shared" si="1"/>
        <v>0</v>
      </c>
    </row>
    <row r="51" spans="1:10" ht="12.75">
      <c r="A51" s="8"/>
      <c r="B51" s="71"/>
      <c r="C51" s="71"/>
      <c r="D51" s="71"/>
      <c r="E51" s="71"/>
      <c r="G51" s="15" t="s">
        <v>140</v>
      </c>
      <c r="H51" s="15">
        <v>1</v>
      </c>
      <c r="I51" s="15">
        <v>1</v>
      </c>
      <c r="J51" s="15">
        <f t="shared" si="1"/>
        <v>0</v>
      </c>
    </row>
    <row r="52" spans="1:10" ht="12.75">
      <c r="A52" s="8"/>
      <c r="B52" s="71"/>
      <c r="C52" s="71"/>
      <c r="D52" s="69" t="s">
        <v>0</v>
      </c>
      <c r="E52" s="71"/>
      <c r="G52" s="15" t="s">
        <v>141</v>
      </c>
      <c r="H52" s="15">
        <v>1</v>
      </c>
      <c r="I52" s="15"/>
      <c r="J52" s="15">
        <f t="shared" si="1"/>
        <v>1</v>
      </c>
    </row>
    <row r="53" spans="1:10" ht="12.75">
      <c r="A53" s="8"/>
      <c r="B53" s="77" t="s">
        <v>371</v>
      </c>
      <c r="C53" s="77" t="s">
        <v>74</v>
      </c>
      <c r="D53" s="78" t="s">
        <v>2</v>
      </c>
      <c r="E53" s="79" t="s">
        <v>372</v>
      </c>
      <c r="G53" s="15" t="s">
        <v>142</v>
      </c>
      <c r="H53" s="15">
        <v>1</v>
      </c>
      <c r="I53" s="15"/>
      <c r="J53" s="15">
        <f t="shared" si="1"/>
        <v>1</v>
      </c>
    </row>
    <row r="54" spans="1:10" ht="12.75">
      <c r="A54" s="8"/>
      <c r="B54" s="15" t="s">
        <v>143</v>
      </c>
      <c r="C54" s="15">
        <v>77</v>
      </c>
      <c r="D54" s="15"/>
      <c r="E54" s="15">
        <f t="shared" si="0"/>
        <v>77</v>
      </c>
      <c r="G54" s="70" t="s">
        <v>144</v>
      </c>
      <c r="H54" s="15">
        <v>1</v>
      </c>
      <c r="I54" s="15"/>
      <c r="J54" s="15">
        <f t="shared" si="1"/>
        <v>1</v>
      </c>
    </row>
    <row r="55" spans="1:10" ht="12.75">
      <c r="A55" s="8"/>
      <c r="B55" s="15" t="s">
        <v>145</v>
      </c>
      <c r="C55" s="15">
        <v>28</v>
      </c>
      <c r="D55" s="15"/>
      <c r="E55" s="15">
        <f t="shared" si="0"/>
        <v>28</v>
      </c>
      <c r="G55" s="70" t="s">
        <v>146</v>
      </c>
      <c r="H55" s="15">
        <v>1</v>
      </c>
      <c r="I55" s="15"/>
      <c r="J55" s="15">
        <f t="shared" si="1"/>
        <v>1</v>
      </c>
    </row>
    <row r="56" spans="1:10" ht="12.75">
      <c r="A56" s="8"/>
      <c r="B56" s="15" t="s">
        <v>147</v>
      </c>
      <c r="C56" s="15">
        <v>21</v>
      </c>
      <c r="D56" s="15"/>
      <c r="E56" s="15">
        <f t="shared" si="0"/>
        <v>21</v>
      </c>
      <c r="G56" s="15" t="s">
        <v>148</v>
      </c>
      <c r="H56" s="15">
        <v>1</v>
      </c>
      <c r="I56" s="15"/>
      <c r="J56" s="15">
        <f t="shared" si="1"/>
        <v>1</v>
      </c>
    </row>
    <row r="57" spans="1:10" ht="12.75">
      <c r="A57" s="8"/>
      <c r="B57" s="15" t="s">
        <v>149</v>
      </c>
      <c r="C57" s="15">
        <v>3</v>
      </c>
      <c r="D57" s="15"/>
      <c r="E57" s="15">
        <f t="shared" si="0"/>
        <v>3</v>
      </c>
      <c r="G57" s="15" t="s">
        <v>150</v>
      </c>
      <c r="H57" s="15">
        <v>1</v>
      </c>
      <c r="I57" s="15"/>
      <c r="J57" s="15">
        <f t="shared" si="1"/>
        <v>1</v>
      </c>
    </row>
    <row r="58" spans="1:10" ht="12.75">
      <c r="A58" s="8"/>
      <c r="B58" s="71"/>
      <c r="C58" s="15">
        <f>SUM(C54:C57)</f>
        <v>129</v>
      </c>
      <c r="D58" s="15">
        <f>SUM(D54:D57)</f>
        <v>0</v>
      </c>
      <c r="E58" s="15">
        <f t="shared" si="0"/>
        <v>129</v>
      </c>
      <c r="G58" s="70" t="s">
        <v>151</v>
      </c>
      <c r="H58" s="15">
        <v>1</v>
      </c>
      <c r="I58" s="15"/>
      <c r="J58" s="15">
        <f t="shared" si="1"/>
        <v>1</v>
      </c>
    </row>
    <row r="59" spans="1:10" ht="12.75">
      <c r="A59" s="8"/>
      <c r="B59" s="71"/>
      <c r="C59" s="71"/>
      <c r="D59" s="71"/>
      <c r="E59" s="71"/>
      <c r="G59" s="71"/>
      <c r="H59" s="72">
        <f>SUM(H35:H58)</f>
        <v>192</v>
      </c>
      <c r="I59" s="15">
        <f>SUM(I35:I58)</f>
        <v>16</v>
      </c>
      <c r="J59" s="15">
        <f t="shared" si="1"/>
        <v>176</v>
      </c>
    </row>
    <row r="60" spans="1:10" ht="12.75">
      <c r="A60" s="8"/>
      <c r="B60" s="71"/>
      <c r="C60" s="71"/>
      <c r="D60" s="69" t="s">
        <v>0</v>
      </c>
      <c r="E60" s="71"/>
      <c r="J60" s="68"/>
    </row>
    <row r="61" spans="1:10" ht="12.75">
      <c r="A61" s="8"/>
      <c r="B61" s="77" t="s">
        <v>371</v>
      </c>
      <c r="C61" s="77" t="s">
        <v>74</v>
      </c>
      <c r="D61" s="78" t="s">
        <v>2</v>
      </c>
      <c r="E61" s="79" t="s">
        <v>372</v>
      </c>
      <c r="G61" s="71"/>
      <c r="H61" s="71"/>
      <c r="I61" s="69" t="s">
        <v>0</v>
      </c>
      <c r="J61" s="68"/>
    </row>
    <row r="62" spans="1:10" ht="12.75">
      <c r="A62" s="8"/>
      <c r="B62" s="15" t="s">
        <v>152</v>
      </c>
      <c r="C62" s="15">
        <v>123</v>
      </c>
      <c r="D62" s="15">
        <v>2</v>
      </c>
      <c r="E62" s="15">
        <f t="shared" si="0"/>
        <v>121</v>
      </c>
      <c r="G62" s="77" t="s">
        <v>371</v>
      </c>
      <c r="H62" s="77" t="s">
        <v>74</v>
      </c>
      <c r="I62" s="78" t="s">
        <v>2</v>
      </c>
      <c r="J62" s="79" t="s">
        <v>372</v>
      </c>
    </row>
    <row r="63" spans="1:10" ht="12.75">
      <c r="A63" s="8"/>
      <c r="B63" s="15" t="s">
        <v>153</v>
      </c>
      <c r="C63" s="15">
        <v>116</v>
      </c>
      <c r="D63" s="15">
        <v>38</v>
      </c>
      <c r="E63" s="15">
        <f t="shared" si="0"/>
        <v>78</v>
      </c>
      <c r="G63" s="15" t="s">
        <v>154</v>
      </c>
      <c r="H63" s="15">
        <v>69</v>
      </c>
      <c r="I63" s="15">
        <v>11</v>
      </c>
      <c r="J63" s="15">
        <f t="shared" si="1"/>
        <v>58</v>
      </c>
    </row>
    <row r="64" spans="1:10" ht="12.75">
      <c r="A64" s="8"/>
      <c r="B64" s="70" t="s">
        <v>155</v>
      </c>
      <c r="C64" s="70">
        <v>66</v>
      </c>
      <c r="D64" s="70"/>
      <c r="E64" s="15">
        <f t="shared" si="0"/>
        <v>66</v>
      </c>
      <c r="G64" s="15" t="s">
        <v>156</v>
      </c>
      <c r="H64" s="15">
        <v>34</v>
      </c>
      <c r="I64" s="15"/>
      <c r="J64" s="15">
        <f t="shared" si="1"/>
        <v>34</v>
      </c>
    </row>
    <row r="65" spans="1:10" ht="12.75">
      <c r="A65" s="8"/>
      <c r="B65" s="15" t="s">
        <v>157</v>
      </c>
      <c r="C65" s="70">
        <v>49</v>
      </c>
      <c r="D65" s="70"/>
      <c r="E65" s="15">
        <f t="shared" si="0"/>
        <v>49</v>
      </c>
      <c r="G65" s="15" t="s">
        <v>158</v>
      </c>
      <c r="H65" s="15">
        <v>3</v>
      </c>
      <c r="I65" s="15"/>
      <c r="J65" s="15">
        <f t="shared" si="1"/>
        <v>3</v>
      </c>
    </row>
    <row r="66" spans="1:10" ht="12.75">
      <c r="A66" s="8"/>
      <c r="B66" s="70" t="s">
        <v>159</v>
      </c>
      <c r="C66" s="70">
        <v>29</v>
      </c>
      <c r="D66" s="70">
        <v>1</v>
      </c>
      <c r="E66" s="15">
        <f t="shared" si="0"/>
        <v>28</v>
      </c>
      <c r="G66" s="15" t="s">
        <v>160</v>
      </c>
      <c r="H66" s="15">
        <v>2</v>
      </c>
      <c r="I66" s="15"/>
      <c r="J66" s="15">
        <f t="shared" si="1"/>
        <v>2</v>
      </c>
    </row>
    <row r="67" spans="1:10" ht="12.75">
      <c r="A67" s="8"/>
      <c r="B67" s="15" t="s">
        <v>161</v>
      </c>
      <c r="C67" s="70">
        <v>28</v>
      </c>
      <c r="D67" s="70"/>
      <c r="E67" s="15">
        <f t="shared" si="0"/>
        <v>28</v>
      </c>
      <c r="G67" s="71"/>
      <c r="H67" s="15">
        <f>SUM(H63:H66)</f>
        <v>108</v>
      </c>
      <c r="I67" s="15">
        <f>SUM(I63:I66)</f>
        <v>11</v>
      </c>
      <c r="J67" s="15">
        <f t="shared" si="1"/>
        <v>97</v>
      </c>
    </row>
    <row r="68" spans="1:10" ht="12.75">
      <c r="A68" s="8"/>
      <c r="B68" s="15" t="s">
        <v>162</v>
      </c>
      <c r="C68" s="15">
        <v>25</v>
      </c>
      <c r="D68" s="15">
        <v>1</v>
      </c>
      <c r="E68" s="15">
        <f t="shared" si="0"/>
        <v>24</v>
      </c>
      <c r="G68" s="71"/>
      <c r="H68" s="71"/>
      <c r="J68" s="68"/>
    </row>
    <row r="69" spans="1:10" ht="12.75">
      <c r="A69" s="8"/>
      <c r="B69" s="15" t="s">
        <v>163</v>
      </c>
      <c r="C69" s="15">
        <v>19</v>
      </c>
      <c r="D69" s="15"/>
      <c r="E69" s="15">
        <f t="shared" si="0"/>
        <v>19</v>
      </c>
      <c r="G69" s="71"/>
      <c r="H69" s="71"/>
      <c r="I69" s="69" t="s">
        <v>0</v>
      </c>
      <c r="J69" s="68"/>
    </row>
    <row r="70" spans="1:10" ht="12.75">
      <c r="A70" s="8"/>
      <c r="B70" s="15" t="s">
        <v>164</v>
      </c>
      <c r="C70" s="70">
        <v>19</v>
      </c>
      <c r="D70" s="70"/>
      <c r="E70" s="15">
        <f t="shared" si="0"/>
        <v>19</v>
      </c>
      <c r="F70" s="73"/>
      <c r="G70" s="77" t="s">
        <v>371</v>
      </c>
      <c r="H70" s="77" t="s">
        <v>74</v>
      </c>
      <c r="I70" s="78" t="s">
        <v>2</v>
      </c>
      <c r="J70" s="79" t="s">
        <v>372</v>
      </c>
    </row>
    <row r="71" spans="1:10" ht="12.75">
      <c r="A71" s="8"/>
      <c r="B71" s="15" t="s">
        <v>165</v>
      </c>
      <c r="C71" s="70">
        <v>16</v>
      </c>
      <c r="D71" s="70"/>
      <c r="E71" s="15">
        <f aca="true" t="shared" si="2" ref="E71:E134">C71-D71</f>
        <v>16</v>
      </c>
      <c r="F71" s="73"/>
      <c r="G71" s="15" t="s">
        <v>166</v>
      </c>
      <c r="H71" s="15">
        <v>39</v>
      </c>
      <c r="I71" s="15">
        <v>2</v>
      </c>
      <c r="J71" s="15">
        <f aca="true" t="shared" si="3" ref="J71:J134">H71-I71</f>
        <v>37</v>
      </c>
    </row>
    <row r="72" spans="1:10" ht="12.75">
      <c r="A72" s="8"/>
      <c r="B72" s="15" t="s">
        <v>167</v>
      </c>
      <c r="C72" s="70">
        <v>15</v>
      </c>
      <c r="D72" s="70"/>
      <c r="E72" s="15">
        <f t="shared" si="2"/>
        <v>15</v>
      </c>
      <c r="F72" s="73"/>
      <c r="G72" s="15" t="s">
        <v>168</v>
      </c>
      <c r="H72" s="15">
        <v>34</v>
      </c>
      <c r="I72" s="15">
        <v>1</v>
      </c>
      <c r="J72" s="15">
        <f t="shared" si="3"/>
        <v>33</v>
      </c>
    </row>
    <row r="73" spans="1:10" ht="12.75">
      <c r="A73" s="8"/>
      <c r="B73" s="15" t="s">
        <v>169</v>
      </c>
      <c r="C73" s="70">
        <v>12</v>
      </c>
      <c r="D73" s="70"/>
      <c r="E73" s="15">
        <f t="shared" si="2"/>
        <v>12</v>
      </c>
      <c r="F73" s="73"/>
      <c r="G73" s="15" t="s">
        <v>170</v>
      </c>
      <c r="H73" s="15">
        <v>33</v>
      </c>
      <c r="I73" s="15">
        <v>3</v>
      </c>
      <c r="J73" s="15">
        <f t="shared" si="3"/>
        <v>30</v>
      </c>
    </row>
    <row r="74" spans="1:10" ht="12.75">
      <c r="A74" s="8"/>
      <c r="B74" s="15" t="s">
        <v>171</v>
      </c>
      <c r="C74" s="70">
        <v>11</v>
      </c>
      <c r="D74" s="70"/>
      <c r="E74" s="15">
        <f t="shared" si="2"/>
        <v>11</v>
      </c>
      <c r="F74" s="73"/>
      <c r="G74" s="15" t="s">
        <v>172</v>
      </c>
      <c r="H74" s="15">
        <v>12</v>
      </c>
      <c r="I74" s="15"/>
      <c r="J74" s="15">
        <f t="shared" si="3"/>
        <v>12</v>
      </c>
    </row>
    <row r="75" spans="1:10" ht="12.75">
      <c r="A75" s="8"/>
      <c r="B75" s="15" t="s">
        <v>173</v>
      </c>
      <c r="C75" s="70">
        <v>11</v>
      </c>
      <c r="D75" s="70">
        <v>1</v>
      </c>
      <c r="E75" s="15">
        <f t="shared" si="2"/>
        <v>10</v>
      </c>
      <c r="F75" s="73"/>
      <c r="G75" s="15" t="s">
        <v>174</v>
      </c>
      <c r="H75" s="15">
        <v>9</v>
      </c>
      <c r="I75" s="15"/>
      <c r="J75" s="15">
        <f t="shared" si="3"/>
        <v>9</v>
      </c>
    </row>
    <row r="76" spans="1:10" ht="12.75">
      <c r="A76" s="8"/>
      <c r="B76" s="15" t="s">
        <v>175</v>
      </c>
      <c r="C76" s="70">
        <v>10</v>
      </c>
      <c r="D76" s="70">
        <v>3</v>
      </c>
      <c r="E76" s="15">
        <f t="shared" si="2"/>
        <v>7</v>
      </c>
      <c r="F76" s="73"/>
      <c r="G76" s="15" t="s">
        <v>176</v>
      </c>
      <c r="H76" s="15">
        <v>8</v>
      </c>
      <c r="I76" s="15"/>
      <c r="J76" s="15">
        <f t="shared" si="3"/>
        <v>8</v>
      </c>
    </row>
    <row r="77" spans="1:10" ht="12.75">
      <c r="A77" s="8"/>
      <c r="B77" s="15" t="s">
        <v>177</v>
      </c>
      <c r="C77" s="70">
        <v>9</v>
      </c>
      <c r="D77" s="70">
        <v>1</v>
      </c>
      <c r="E77" s="15">
        <f t="shared" si="2"/>
        <v>8</v>
      </c>
      <c r="F77" s="73"/>
      <c r="G77" s="15" t="s">
        <v>178</v>
      </c>
      <c r="H77" s="15">
        <v>7</v>
      </c>
      <c r="I77" s="15"/>
      <c r="J77" s="15">
        <f t="shared" si="3"/>
        <v>7</v>
      </c>
    </row>
    <row r="78" spans="1:10" ht="12.75">
      <c r="A78" s="8"/>
      <c r="B78" s="15" t="s">
        <v>179</v>
      </c>
      <c r="C78" s="70">
        <v>9</v>
      </c>
      <c r="D78" s="70"/>
      <c r="E78" s="15">
        <f t="shared" si="2"/>
        <v>9</v>
      </c>
      <c r="F78" s="73"/>
      <c r="G78" s="15" t="s">
        <v>180</v>
      </c>
      <c r="H78" s="15">
        <v>6</v>
      </c>
      <c r="I78" s="15"/>
      <c r="J78" s="15">
        <f t="shared" si="3"/>
        <v>6</v>
      </c>
    </row>
    <row r="79" spans="1:10" ht="12.75">
      <c r="A79" s="8"/>
      <c r="B79" s="70" t="s">
        <v>181</v>
      </c>
      <c r="C79" s="70">
        <v>9</v>
      </c>
      <c r="D79" s="70"/>
      <c r="E79" s="15">
        <f t="shared" si="2"/>
        <v>9</v>
      </c>
      <c r="F79" s="73"/>
      <c r="G79" s="15" t="s">
        <v>182</v>
      </c>
      <c r="H79" s="15">
        <v>4</v>
      </c>
      <c r="I79" s="15"/>
      <c r="J79" s="15">
        <f t="shared" si="3"/>
        <v>4</v>
      </c>
    </row>
    <row r="80" spans="1:10" ht="12.75">
      <c r="A80" s="8"/>
      <c r="B80" s="15" t="s">
        <v>183</v>
      </c>
      <c r="C80" s="70">
        <v>9</v>
      </c>
      <c r="D80" s="70"/>
      <c r="E80" s="15">
        <f t="shared" si="2"/>
        <v>9</v>
      </c>
      <c r="F80" s="73"/>
      <c r="G80" s="15" t="s">
        <v>184</v>
      </c>
      <c r="H80" s="15">
        <v>3</v>
      </c>
      <c r="I80" s="15"/>
      <c r="J80" s="15">
        <f t="shared" si="3"/>
        <v>3</v>
      </c>
    </row>
    <row r="81" spans="1:10" ht="12.75">
      <c r="A81" s="8"/>
      <c r="B81" s="15" t="s">
        <v>185</v>
      </c>
      <c r="C81" s="70">
        <v>7</v>
      </c>
      <c r="D81" s="70"/>
      <c r="E81" s="15">
        <f t="shared" si="2"/>
        <v>7</v>
      </c>
      <c r="F81" s="73"/>
      <c r="G81" s="15" t="s">
        <v>186</v>
      </c>
      <c r="H81" s="15">
        <v>2</v>
      </c>
      <c r="I81" s="15">
        <v>2</v>
      </c>
      <c r="J81" s="15">
        <f t="shared" si="3"/>
        <v>0</v>
      </c>
    </row>
    <row r="82" spans="1:10" ht="12.75">
      <c r="A82" s="8"/>
      <c r="B82" s="15" t="s">
        <v>187</v>
      </c>
      <c r="C82" s="70">
        <v>7</v>
      </c>
      <c r="D82" s="70"/>
      <c r="E82" s="15">
        <f t="shared" si="2"/>
        <v>7</v>
      </c>
      <c r="F82" s="73"/>
      <c r="G82" s="15" t="s">
        <v>188</v>
      </c>
      <c r="H82" s="15">
        <v>1</v>
      </c>
      <c r="I82" s="15"/>
      <c r="J82" s="15">
        <f t="shared" si="3"/>
        <v>1</v>
      </c>
    </row>
    <row r="83" spans="1:10" ht="12.75">
      <c r="A83" s="8"/>
      <c r="B83" s="15" t="s">
        <v>189</v>
      </c>
      <c r="C83" s="70">
        <v>6</v>
      </c>
      <c r="D83" s="70"/>
      <c r="E83" s="15">
        <f t="shared" si="2"/>
        <v>6</v>
      </c>
      <c r="F83" s="73"/>
      <c r="G83" s="15" t="s">
        <v>190</v>
      </c>
      <c r="H83" s="15">
        <v>1</v>
      </c>
      <c r="I83" s="15"/>
      <c r="J83" s="15">
        <f t="shared" si="3"/>
        <v>1</v>
      </c>
    </row>
    <row r="84" spans="1:10" ht="12.75">
      <c r="A84" s="8"/>
      <c r="B84" s="15" t="s">
        <v>191</v>
      </c>
      <c r="C84" s="70">
        <v>6</v>
      </c>
      <c r="D84" s="70">
        <v>1</v>
      </c>
      <c r="E84" s="15">
        <f t="shared" si="2"/>
        <v>5</v>
      </c>
      <c r="F84" s="73"/>
      <c r="G84" s="15" t="s">
        <v>192</v>
      </c>
      <c r="H84" s="15">
        <v>1</v>
      </c>
      <c r="I84" s="15"/>
      <c r="J84" s="15">
        <f t="shared" si="3"/>
        <v>1</v>
      </c>
    </row>
    <row r="85" spans="1:10" ht="12.75">
      <c r="A85" s="8"/>
      <c r="B85" s="15" t="s">
        <v>193</v>
      </c>
      <c r="C85" s="70">
        <v>5</v>
      </c>
      <c r="D85" s="70"/>
      <c r="E85" s="15">
        <f t="shared" si="2"/>
        <v>5</v>
      </c>
      <c r="F85" s="73"/>
      <c r="G85" s="15" t="s">
        <v>194</v>
      </c>
      <c r="H85" s="15">
        <v>1</v>
      </c>
      <c r="I85" s="15">
        <v>1</v>
      </c>
      <c r="J85" s="15">
        <f t="shared" si="3"/>
        <v>0</v>
      </c>
    </row>
    <row r="86" spans="1:10" ht="12.75">
      <c r="A86" s="8"/>
      <c r="B86" s="15" t="s">
        <v>195</v>
      </c>
      <c r="C86" s="70">
        <v>5</v>
      </c>
      <c r="D86" s="70"/>
      <c r="E86" s="15">
        <f t="shared" si="2"/>
        <v>5</v>
      </c>
      <c r="F86" s="73"/>
      <c r="G86" s="15" t="s">
        <v>196</v>
      </c>
      <c r="H86" s="15">
        <v>1</v>
      </c>
      <c r="I86" s="15"/>
      <c r="J86" s="15">
        <f t="shared" si="3"/>
        <v>1</v>
      </c>
    </row>
    <row r="87" spans="1:10" ht="12.75">
      <c r="A87" s="8"/>
      <c r="B87" s="15" t="s">
        <v>197</v>
      </c>
      <c r="C87" s="70">
        <v>5</v>
      </c>
      <c r="D87" s="70"/>
      <c r="E87" s="15">
        <f t="shared" si="2"/>
        <v>5</v>
      </c>
      <c r="F87" s="73"/>
      <c r="G87" s="71"/>
      <c r="H87" s="15">
        <f>SUM(H71:H86)</f>
        <v>162</v>
      </c>
      <c r="I87" s="15">
        <f>SUM(I71:I86)</f>
        <v>9</v>
      </c>
      <c r="J87" s="15">
        <f t="shared" si="3"/>
        <v>153</v>
      </c>
    </row>
    <row r="88" spans="1:10" ht="12.75">
      <c r="A88" s="8"/>
      <c r="B88" s="70" t="s">
        <v>198</v>
      </c>
      <c r="C88" s="70">
        <v>5</v>
      </c>
      <c r="D88" s="70"/>
      <c r="E88" s="15">
        <f t="shared" si="2"/>
        <v>5</v>
      </c>
      <c r="F88" s="73"/>
      <c r="J88" s="68"/>
    </row>
    <row r="89" spans="1:10" ht="12.75">
      <c r="A89" s="8"/>
      <c r="B89" s="15" t="s">
        <v>199</v>
      </c>
      <c r="C89" s="70">
        <v>4</v>
      </c>
      <c r="D89" s="70"/>
      <c r="E89" s="15">
        <f t="shared" si="2"/>
        <v>4</v>
      </c>
      <c r="F89" s="73"/>
      <c r="I89" s="69" t="s">
        <v>0</v>
      </c>
      <c r="J89" s="68"/>
    </row>
    <row r="90" spans="1:10" ht="12.75">
      <c r="A90" s="8"/>
      <c r="B90" s="15" t="s">
        <v>200</v>
      </c>
      <c r="C90" s="70">
        <v>4</v>
      </c>
      <c r="D90" s="70"/>
      <c r="E90" s="15">
        <f t="shared" si="2"/>
        <v>4</v>
      </c>
      <c r="F90" s="73"/>
      <c r="G90" s="77" t="s">
        <v>371</v>
      </c>
      <c r="H90" s="77" t="s">
        <v>74</v>
      </c>
      <c r="I90" s="78" t="s">
        <v>2</v>
      </c>
      <c r="J90" s="79" t="s">
        <v>372</v>
      </c>
    </row>
    <row r="91" spans="1:10" ht="12.75">
      <c r="A91" s="8"/>
      <c r="B91" s="15" t="s">
        <v>201</v>
      </c>
      <c r="C91" s="70">
        <v>3</v>
      </c>
      <c r="D91" s="70"/>
      <c r="E91" s="15">
        <f t="shared" si="2"/>
        <v>3</v>
      </c>
      <c r="F91" s="73"/>
      <c r="G91" s="15" t="s">
        <v>202</v>
      </c>
      <c r="H91" s="15">
        <v>228</v>
      </c>
      <c r="I91" s="70">
        <v>5</v>
      </c>
      <c r="J91" s="15">
        <f t="shared" si="3"/>
        <v>223</v>
      </c>
    </row>
    <row r="92" spans="1:10" ht="12.75">
      <c r="A92" s="8"/>
      <c r="B92" s="15" t="s">
        <v>203</v>
      </c>
      <c r="C92" s="70">
        <v>3</v>
      </c>
      <c r="D92" s="70"/>
      <c r="E92" s="15">
        <f t="shared" si="2"/>
        <v>3</v>
      </c>
      <c r="F92" s="73"/>
      <c r="G92" s="15" t="s">
        <v>204</v>
      </c>
      <c r="H92" s="15">
        <v>34</v>
      </c>
      <c r="I92" s="70"/>
      <c r="J92" s="15">
        <f t="shared" si="3"/>
        <v>34</v>
      </c>
    </row>
    <row r="93" spans="1:10" ht="12.75">
      <c r="A93" s="8"/>
      <c r="B93" s="15" t="s">
        <v>205</v>
      </c>
      <c r="C93" s="70">
        <v>3</v>
      </c>
      <c r="D93" s="70"/>
      <c r="E93" s="15">
        <f t="shared" si="2"/>
        <v>3</v>
      </c>
      <c r="F93" s="73"/>
      <c r="G93" s="71"/>
      <c r="H93" s="72">
        <f>SUM(H91:H92)</f>
        <v>262</v>
      </c>
      <c r="I93" s="70">
        <f>SUM(I91:I92)</f>
        <v>5</v>
      </c>
      <c r="J93" s="15">
        <f t="shared" si="3"/>
        <v>257</v>
      </c>
    </row>
    <row r="94" spans="1:10" ht="12.75">
      <c r="A94" s="8"/>
      <c r="B94" s="15" t="s">
        <v>206</v>
      </c>
      <c r="C94" s="70">
        <v>3</v>
      </c>
      <c r="D94" s="70"/>
      <c r="E94" s="15">
        <f t="shared" si="2"/>
        <v>3</v>
      </c>
      <c r="F94" s="73"/>
      <c r="G94" s="73"/>
      <c r="H94" s="73"/>
      <c r="J94" s="68"/>
    </row>
    <row r="95" spans="1:10" ht="12.75">
      <c r="A95" s="8"/>
      <c r="B95" s="15" t="s">
        <v>207</v>
      </c>
      <c r="C95" s="70">
        <v>3</v>
      </c>
      <c r="D95" s="70"/>
      <c r="E95" s="15">
        <f t="shared" si="2"/>
        <v>3</v>
      </c>
      <c r="F95" s="73"/>
      <c r="I95" s="69" t="s">
        <v>0</v>
      </c>
      <c r="J95" s="68"/>
    </row>
    <row r="96" spans="1:10" ht="12.75">
      <c r="A96" s="8"/>
      <c r="B96" s="15" t="s">
        <v>208</v>
      </c>
      <c r="C96" s="70">
        <v>3</v>
      </c>
      <c r="D96" s="70"/>
      <c r="E96" s="15">
        <f t="shared" si="2"/>
        <v>3</v>
      </c>
      <c r="F96" s="73"/>
      <c r="G96" s="77" t="s">
        <v>371</v>
      </c>
      <c r="H96" s="77" t="s">
        <v>74</v>
      </c>
      <c r="I96" s="78" t="s">
        <v>2</v>
      </c>
      <c r="J96" s="79" t="s">
        <v>372</v>
      </c>
    </row>
    <row r="97" spans="1:10" ht="12.75">
      <c r="A97" s="8"/>
      <c r="B97" s="15" t="s">
        <v>209</v>
      </c>
      <c r="C97" s="70">
        <v>3</v>
      </c>
      <c r="D97" s="70"/>
      <c r="E97" s="15">
        <f t="shared" si="2"/>
        <v>3</v>
      </c>
      <c r="F97" s="73"/>
      <c r="G97" s="15" t="s">
        <v>210</v>
      </c>
      <c r="H97" s="15">
        <v>136</v>
      </c>
      <c r="I97" s="70"/>
      <c r="J97" s="15">
        <f t="shared" si="3"/>
        <v>136</v>
      </c>
    </row>
    <row r="98" spans="1:10" ht="12.75">
      <c r="A98" s="8"/>
      <c r="B98" s="15" t="s">
        <v>211</v>
      </c>
      <c r="C98" s="70">
        <v>3</v>
      </c>
      <c r="D98" s="70"/>
      <c r="E98" s="15">
        <f t="shared" si="2"/>
        <v>3</v>
      </c>
      <c r="F98" s="73"/>
      <c r="G98" s="15" t="s">
        <v>212</v>
      </c>
      <c r="H98" s="15">
        <v>71</v>
      </c>
      <c r="I98" s="70"/>
      <c r="J98" s="15">
        <f t="shared" si="3"/>
        <v>71</v>
      </c>
    </row>
    <row r="99" spans="1:10" ht="12.75">
      <c r="A99" s="8"/>
      <c r="B99" s="15" t="s">
        <v>213</v>
      </c>
      <c r="C99" s="70">
        <v>3</v>
      </c>
      <c r="D99" s="70"/>
      <c r="E99" s="15">
        <f t="shared" si="2"/>
        <v>3</v>
      </c>
      <c r="F99" s="73"/>
      <c r="G99" s="15" t="s">
        <v>214</v>
      </c>
      <c r="H99" s="15">
        <v>26</v>
      </c>
      <c r="I99" s="70"/>
      <c r="J99" s="15">
        <f t="shared" si="3"/>
        <v>26</v>
      </c>
    </row>
    <row r="100" spans="1:10" ht="12.75">
      <c r="A100" s="8"/>
      <c r="B100" s="15" t="s">
        <v>215</v>
      </c>
      <c r="C100" s="70">
        <v>2</v>
      </c>
      <c r="D100" s="70"/>
      <c r="E100" s="15">
        <f t="shared" si="2"/>
        <v>2</v>
      </c>
      <c r="F100" s="73"/>
      <c r="G100" s="71"/>
      <c r="H100" s="72">
        <f>SUM(H97:H99)</f>
        <v>233</v>
      </c>
      <c r="I100" s="70">
        <f>SUM(I97:I99)</f>
        <v>0</v>
      </c>
      <c r="J100" s="15">
        <f t="shared" si="3"/>
        <v>233</v>
      </c>
    </row>
    <row r="101" spans="1:10" ht="12.75">
      <c r="A101" s="8"/>
      <c r="B101" s="15" t="s">
        <v>216</v>
      </c>
      <c r="C101" s="70">
        <v>2</v>
      </c>
      <c r="D101" s="70"/>
      <c r="E101" s="15">
        <f t="shared" si="2"/>
        <v>2</v>
      </c>
      <c r="F101" s="73"/>
      <c r="G101" s="74"/>
      <c r="H101" s="74"/>
      <c r="J101" s="68"/>
    </row>
    <row r="102" spans="1:10" ht="12.75">
      <c r="A102" s="8"/>
      <c r="B102" s="15" t="s">
        <v>217</v>
      </c>
      <c r="C102" s="70">
        <v>2</v>
      </c>
      <c r="D102" s="70"/>
      <c r="E102" s="15">
        <f t="shared" si="2"/>
        <v>2</v>
      </c>
      <c r="F102" s="73"/>
      <c r="I102" s="69" t="s">
        <v>0</v>
      </c>
      <c r="J102" s="68"/>
    </row>
    <row r="103" spans="1:10" ht="12.75">
      <c r="A103" s="8"/>
      <c r="B103" s="15" t="s">
        <v>218</v>
      </c>
      <c r="C103" s="70">
        <v>2</v>
      </c>
      <c r="D103" s="70"/>
      <c r="E103" s="15">
        <f t="shared" si="2"/>
        <v>2</v>
      </c>
      <c r="F103" s="73"/>
      <c r="G103" s="77" t="s">
        <v>371</v>
      </c>
      <c r="H103" s="77" t="s">
        <v>74</v>
      </c>
      <c r="I103" s="78" t="s">
        <v>2</v>
      </c>
      <c r="J103" s="79" t="s">
        <v>372</v>
      </c>
    </row>
    <row r="104" spans="1:10" ht="12.75">
      <c r="A104" s="8"/>
      <c r="B104" s="15" t="s">
        <v>219</v>
      </c>
      <c r="C104" s="70">
        <v>2</v>
      </c>
      <c r="D104" s="70"/>
      <c r="E104" s="15">
        <f t="shared" si="2"/>
        <v>2</v>
      </c>
      <c r="F104" s="73"/>
      <c r="G104" s="15" t="s">
        <v>220</v>
      </c>
      <c r="H104" s="15">
        <v>246</v>
      </c>
      <c r="I104" s="70">
        <v>1</v>
      </c>
      <c r="J104" s="15">
        <f t="shared" si="3"/>
        <v>245</v>
      </c>
    </row>
    <row r="105" spans="1:10" ht="12.75">
      <c r="A105" s="8"/>
      <c r="B105" s="15" t="s">
        <v>221</v>
      </c>
      <c r="C105" s="70">
        <v>2</v>
      </c>
      <c r="D105" s="70"/>
      <c r="E105" s="15">
        <f t="shared" si="2"/>
        <v>2</v>
      </c>
      <c r="F105" s="73"/>
      <c r="G105" s="15" t="s">
        <v>222</v>
      </c>
      <c r="H105" s="15">
        <v>50</v>
      </c>
      <c r="I105" s="70"/>
      <c r="J105" s="15">
        <f t="shared" si="3"/>
        <v>50</v>
      </c>
    </row>
    <row r="106" spans="1:10" ht="12.75">
      <c r="A106" s="8"/>
      <c r="B106" s="15" t="s">
        <v>223</v>
      </c>
      <c r="C106" s="70">
        <v>2</v>
      </c>
      <c r="D106" s="70"/>
      <c r="E106" s="15">
        <f t="shared" si="2"/>
        <v>2</v>
      </c>
      <c r="F106" s="73"/>
      <c r="G106" s="71"/>
      <c r="H106" s="72">
        <f>SUM(H104:H105)</f>
        <v>296</v>
      </c>
      <c r="I106" s="70">
        <f>SUM(I104:I105)</f>
        <v>1</v>
      </c>
      <c r="J106" s="15">
        <f t="shared" si="3"/>
        <v>295</v>
      </c>
    </row>
    <row r="107" spans="1:10" ht="12.75">
      <c r="A107" s="8"/>
      <c r="B107" s="15" t="s">
        <v>224</v>
      </c>
      <c r="C107" s="70">
        <v>1</v>
      </c>
      <c r="D107" s="70"/>
      <c r="E107" s="15">
        <f t="shared" si="2"/>
        <v>1</v>
      </c>
      <c r="F107" s="73"/>
      <c r="G107" s="74"/>
      <c r="H107" s="74"/>
      <c r="J107" s="68"/>
    </row>
    <row r="108" spans="1:10" ht="12.75">
      <c r="A108" s="8"/>
      <c r="B108" s="15" t="s">
        <v>225</v>
      </c>
      <c r="C108" s="70">
        <v>1</v>
      </c>
      <c r="D108" s="70"/>
      <c r="E108" s="15">
        <f t="shared" si="2"/>
        <v>1</v>
      </c>
      <c r="F108" s="73"/>
      <c r="I108" s="69" t="s">
        <v>0</v>
      </c>
      <c r="J108" s="68"/>
    </row>
    <row r="109" spans="1:10" ht="12.75">
      <c r="A109" s="8"/>
      <c r="B109" s="15" t="s">
        <v>226</v>
      </c>
      <c r="C109" s="70">
        <v>1</v>
      </c>
      <c r="D109" s="70"/>
      <c r="E109" s="15">
        <f t="shared" si="2"/>
        <v>1</v>
      </c>
      <c r="F109" s="73"/>
      <c r="G109" s="77" t="s">
        <v>371</v>
      </c>
      <c r="H109" s="77" t="s">
        <v>74</v>
      </c>
      <c r="I109" s="78" t="s">
        <v>2</v>
      </c>
      <c r="J109" s="79" t="s">
        <v>372</v>
      </c>
    </row>
    <row r="110" spans="1:10" ht="12.75">
      <c r="A110" s="8"/>
      <c r="B110" s="15" t="s">
        <v>227</v>
      </c>
      <c r="C110" s="70">
        <v>1</v>
      </c>
      <c r="D110" s="70"/>
      <c r="E110" s="15">
        <f t="shared" si="2"/>
        <v>1</v>
      </c>
      <c r="F110" s="73"/>
      <c r="G110" s="15" t="s">
        <v>228</v>
      </c>
      <c r="H110" s="15">
        <v>127</v>
      </c>
      <c r="I110" s="70">
        <v>2</v>
      </c>
      <c r="J110" s="15">
        <f t="shared" si="3"/>
        <v>125</v>
      </c>
    </row>
    <row r="111" spans="1:10" ht="12.75">
      <c r="A111" s="8"/>
      <c r="B111" s="15" t="s">
        <v>229</v>
      </c>
      <c r="C111" s="70">
        <v>1</v>
      </c>
      <c r="D111" s="70"/>
      <c r="E111" s="15">
        <f t="shared" si="2"/>
        <v>1</v>
      </c>
      <c r="F111" s="73"/>
      <c r="G111" s="15" t="s">
        <v>230</v>
      </c>
      <c r="H111" s="15">
        <v>15</v>
      </c>
      <c r="I111" s="70"/>
      <c r="J111" s="15">
        <f t="shared" si="3"/>
        <v>15</v>
      </c>
    </row>
    <row r="112" spans="1:10" ht="12.75">
      <c r="A112" s="8"/>
      <c r="B112" s="15" t="s">
        <v>231</v>
      </c>
      <c r="C112" s="70">
        <v>1</v>
      </c>
      <c r="D112" s="70"/>
      <c r="E112" s="15">
        <f t="shared" si="2"/>
        <v>1</v>
      </c>
      <c r="F112" s="73"/>
      <c r="G112" s="15" t="s">
        <v>232</v>
      </c>
      <c r="H112" s="15">
        <v>1</v>
      </c>
      <c r="I112" s="70"/>
      <c r="J112" s="15">
        <f t="shared" si="3"/>
        <v>1</v>
      </c>
    </row>
    <row r="113" spans="1:10" ht="12.75">
      <c r="A113" s="8"/>
      <c r="B113" s="15" t="s">
        <v>233</v>
      </c>
      <c r="C113" s="70">
        <v>1</v>
      </c>
      <c r="D113" s="70"/>
      <c r="E113" s="15">
        <f t="shared" si="2"/>
        <v>1</v>
      </c>
      <c r="F113" s="73"/>
      <c r="G113" s="71"/>
      <c r="H113" s="72">
        <f>SUM(H110:H112)</f>
        <v>143</v>
      </c>
      <c r="I113" s="70">
        <f>SUM(I110:I112)</f>
        <v>2</v>
      </c>
      <c r="J113" s="15">
        <f t="shared" si="3"/>
        <v>141</v>
      </c>
    </row>
    <row r="114" spans="1:10" ht="12.75">
      <c r="A114" s="8"/>
      <c r="B114" s="15" t="s">
        <v>234</v>
      </c>
      <c r="C114" s="70">
        <v>1</v>
      </c>
      <c r="D114" s="70"/>
      <c r="E114" s="15">
        <f t="shared" si="2"/>
        <v>1</v>
      </c>
      <c r="F114" s="73"/>
      <c r="G114" s="73"/>
      <c r="H114" s="73"/>
      <c r="J114" s="68"/>
    </row>
    <row r="115" spans="1:10" ht="12.75">
      <c r="A115" s="8"/>
      <c r="B115" s="15" t="s">
        <v>235</v>
      </c>
      <c r="C115" s="70">
        <v>1</v>
      </c>
      <c r="D115" s="70"/>
      <c r="E115" s="15">
        <f t="shared" si="2"/>
        <v>1</v>
      </c>
      <c r="F115" s="73"/>
      <c r="I115" s="69" t="s">
        <v>0</v>
      </c>
      <c r="J115" s="68"/>
    </row>
    <row r="116" spans="1:10" ht="12.75">
      <c r="A116" s="8"/>
      <c r="B116" s="15" t="s">
        <v>236</v>
      </c>
      <c r="C116" s="70">
        <v>1</v>
      </c>
      <c r="D116" s="70"/>
      <c r="E116" s="15">
        <f t="shared" si="2"/>
        <v>1</v>
      </c>
      <c r="F116" s="73"/>
      <c r="G116" s="77" t="s">
        <v>371</v>
      </c>
      <c r="H116" s="77" t="s">
        <v>74</v>
      </c>
      <c r="I116" s="78" t="s">
        <v>2</v>
      </c>
      <c r="J116" s="79" t="s">
        <v>372</v>
      </c>
    </row>
    <row r="117" spans="1:10" ht="12.75">
      <c r="A117" s="8"/>
      <c r="B117" s="15" t="s">
        <v>237</v>
      </c>
      <c r="C117" s="70">
        <v>1</v>
      </c>
      <c r="D117" s="70"/>
      <c r="E117" s="15">
        <f t="shared" si="2"/>
        <v>1</v>
      </c>
      <c r="F117" s="73"/>
      <c r="G117" s="15" t="s">
        <v>238</v>
      </c>
      <c r="H117" s="15">
        <v>446</v>
      </c>
      <c r="I117" s="70">
        <v>3</v>
      </c>
      <c r="J117" s="15">
        <f t="shared" si="3"/>
        <v>443</v>
      </c>
    </row>
    <row r="118" spans="1:10" ht="12.75">
      <c r="A118" s="8"/>
      <c r="B118" s="15" t="s">
        <v>239</v>
      </c>
      <c r="C118" s="70">
        <v>1</v>
      </c>
      <c r="D118" s="70"/>
      <c r="E118" s="15">
        <f t="shared" si="2"/>
        <v>1</v>
      </c>
      <c r="F118" s="73"/>
      <c r="G118" s="15" t="s">
        <v>240</v>
      </c>
      <c r="H118" s="15">
        <v>7</v>
      </c>
      <c r="I118" s="70"/>
      <c r="J118" s="15">
        <f t="shared" si="3"/>
        <v>7</v>
      </c>
    </row>
    <row r="119" spans="1:10" ht="12.75">
      <c r="A119" s="8"/>
      <c r="B119" s="15" t="s">
        <v>241</v>
      </c>
      <c r="C119" s="70">
        <v>1</v>
      </c>
      <c r="D119" s="70"/>
      <c r="E119" s="15">
        <f t="shared" si="2"/>
        <v>1</v>
      </c>
      <c r="F119" s="73"/>
      <c r="G119" s="15" t="s">
        <v>242</v>
      </c>
      <c r="H119" s="15">
        <v>4</v>
      </c>
      <c r="I119" s="70"/>
      <c r="J119" s="15">
        <f t="shared" si="3"/>
        <v>4</v>
      </c>
    </row>
    <row r="120" spans="1:10" ht="12.75">
      <c r="A120" s="8"/>
      <c r="B120" s="15" t="s">
        <v>243</v>
      </c>
      <c r="C120" s="70">
        <v>1</v>
      </c>
      <c r="D120" s="70"/>
      <c r="E120" s="15">
        <f t="shared" si="2"/>
        <v>1</v>
      </c>
      <c r="F120" s="73"/>
      <c r="G120" s="15" t="s">
        <v>244</v>
      </c>
      <c r="H120" s="15">
        <v>3</v>
      </c>
      <c r="I120" s="70"/>
      <c r="J120" s="15">
        <f t="shared" si="3"/>
        <v>3</v>
      </c>
    </row>
    <row r="121" spans="1:10" ht="12.75">
      <c r="A121" s="8"/>
      <c r="B121" s="15" t="s">
        <v>245</v>
      </c>
      <c r="C121" s="70">
        <v>1</v>
      </c>
      <c r="D121" s="70"/>
      <c r="E121" s="15">
        <f t="shared" si="2"/>
        <v>1</v>
      </c>
      <c r="F121" s="73"/>
      <c r="G121" s="15" t="s">
        <v>246</v>
      </c>
      <c r="H121" s="15">
        <v>3</v>
      </c>
      <c r="I121" s="70"/>
      <c r="J121" s="15">
        <f t="shared" si="3"/>
        <v>3</v>
      </c>
    </row>
    <row r="122" spans="1:10" ht="12.75">
      <c r="A122" s="8"/>
      <c r="B122" s="15" t="s">
        <v>247</v>
      </c>
      <c r="C122" s="70">
        <v>1</v>
      </c>
      <c r="D122" s="70"/>
      <c r="E122" s="15">
        <f t="shared" si="2"/>
        <v>1</v>
      </c>
      <c r="F122" s="73"/>
      <c r="G122" s="15" t="s">
        <v>248</v>
      </c>
      <c r="H122" s="15">
        <v>2</v>
      </c>
      <c r="I122" s="70"/>
      <c r="J122" s="15">
        <f t="shared" si="3"/>
        <v>2</v>
      </c>
    </row>
    <row r="123" spans="1:10" ht="12.75">
      <c r="A123" s="8"/>
      <c r="B123" s="15" t="s">
        <v>249</v>
      </c>
      <c r="C123" s="70">
        <v>1</v>
      </c>
      <c r="D123" s="70"/>
      <c r="E123" s="15">
        <f t="shared" si="2"/>
        <v>1</v>
      </c>
      <c r="F123" s="73"/>
      <c r="G123" s="15" t="s">
        <v>250</v>
      </c>
      <c r="H123" s="15">
        <v>2</v>
      </c>
      <c r="I123" s="70"/>
      <c r="J123" s="15">
        <f t="shared" si="3"/>
        <v>2</v>
      </c>
    </row>
    <row r="124" spans="1:10" ht="12.75">
      <c r="A124" s="8"/>
      <c r="B124" s="15" t="s">
        <v>251</v>
      </c>
      <c r="C124" s="70">
        <v>1</v>
      </c>
      <c r="D124" s="70"/>
      <c r="E124" s="15">
        <f t="shared" si="2"/>
        <v>1</v>
      </c>
      <c r="F124" s="73"/>
      <c r="G124" s="71"/>
      <c r="H124" s="72">
        <f>SUM(H117:H123)</f>
        <v>467</v>
      </c>
      <c r="I124" s="70">
        <f>SUM(I117:I123)</f>
        <v>3</v>
      </c>
      <c r="J124" s="15">
        <f t="shared" si="3"/>
        <v>464</v>
      </c>
    </row>
    <row r="125" spans="1:10" ht="12.75">
      <c r="A125" s="8"/>
      <c r="B125" s="70" t="s">
        <v>252</v>
      </c>
      <c r="C125" s="70">
        <v>1</v>
      </c>
      <c r="D125" s="70"/>
      <c r="E125" s="15">
        <f t="shared" si="2"/>
        <v>1</v>
      </c>
      <c r="F125" s="73"/>
      <c r="G125" s="73"/>
      <c r="H125" s="73"/>
      <c r="J125" s="68"/>
    </row>
    <row r="126" spans="1:10" ht="12.75">
      <c r="A126" s="8"/>
      <c r="B126" s="70" t="s">
        <v>253</v>
      </c>
      <c r="C126" s="70">
        <v>1</v>
      </c>
      <c r="D126" s="70"/>
      <c r="E126" s="15">
        <f t="shared" si="2"/>
        <v>1</v>
      </c>
      <c r="F126" s="73"/>
      <c r="I126" s="69" t="s">
        <v>0</v>
      </c>
      <c r="J126" s="68"/>
    </row>
    <row r="127" spans="1:10" ht="12.75">
      <c r="A127" s="8"/>
      <c r="B127" s="15" t="s">
        <v>198</v>
      </c>
      <c r="C127" s="70"/>
      <c r="D127" s="70"/>
      <c r="E127" s="15">
        <f t="shared" si="2"/>
        <v>0</v>
      </c>
      <c r="F127" s="73"/>
      <c r="G127" s="77" t="s">
        <v>371</v>
      </c>
      <c r="H127" s="77" t="s">
        <v>74</v>
      </c>
      <c r="I127" s="78" t="s">
        <v>2</v>
      </c>
      <c r="J127" s="79" t="s">
        <v>372</v>
      </c>
    </row>
    <row r="128" spans="1:10" ht="12.75">
      <c r="A128" s="8"/>
      <c r="B128" s="71"/>
      <c r="C128" s="72">
        <f>SUM(C62:C127)</f>
        <v>700</v>
      </c>
      <c r="D128" s="15">
        <f>SUM(D62:D127)</f>
        <v>48</v>
      </c>
      <c r="E128" s="15">
        <f t="shared" si="2"/>
        <v>652</v>
      </c>
      <c r="F128" s="73"/>
      <c r="G128" s="15" t="s">
        <v>254</v>
      </c>
      <c r="H128" s="15">
        <v>1</v>
      </c>
      <c r="I128" s="70"/>
      <c r="J128" s="15">
        <f t="shared" si="3"/>
        <v>1</v>
      </c>
    </row>
    <row r="129" spans="1:10" ht="12.75">
      <c r="A129" s="8"/>
      <c r="B129" s="71"/>
      <c r="C129" s="71"/>
      <c r="D129" s="71"/>
      <c r="E129" s="71"/>
      <c r="F129" s="73"/>
      <c r="G129" s="15" t="s">
        <v>255</v>
      </c>
      <c r="H129" s="15">
        <v>1</v>
      </c>
      <c r="I129" s="70">
        <v>1</v>
      </c>
      <c r="J129" s="15">
        <f t="shared" si="3"/>
        <v>0</v>
      </c>
    </row>
    <row r="130" spans="1:10" ht="12.75">
      <c r="A130" s="8"/>
      <c r="E130" s="71"/>
      <c r="F130" s="73"/>
      <c r="G130" s="71"/>
      <c r="H130" s="72">
        <f>SUM(H128:H129)</f>
        <v>2</v>
      </c>
      <c r="I130" s="70">
        <f>SUM(I128:I129)</f>
        <v>1</v>
      </c>
      <c r="J130" s="15">
        <f t="shared" si="3"/>
        <v>1</v>
      </c>
    </row>
    <row r="131" spans="1:10" ht="12.75">
      <c r="A131" s="8"/>
      <c r="D131" s="69" t="s">
        <v>0</v>
      </c>
      <c r="E131" s="71"/>
      <c r="F131" s="73"/>
      <c r="G131" s="73"/>
      <c r="H131" s="73"/>
      <c r="J131" s="68"/>
    </row>
    <row r="132" spans="1:10" ht="12.75">
      <c r="A132" s="8"/>
      <c r="B132" s="77" t="s">
        <v>371</v>
      </c>
      <c r="C132" s="77" t="s">
        <v>74</v>
      </c>
      <c r="D132" s="78" t="s">
        <v>2</v>
      </c>
      <c r="E132" s="79" t="s">
        <v>372</v>
      </c>
      <c r="F132" s="73"/>
      <c r="I132" s="69" t="s">
        <v>0</v>
      </c>
      <c r="J132" s="68"/>
    </row>
    <row r="133" spans="1:10" ht="12.75">
      <c r="A133" s="8"/>
      <c r="B133" s="15" t="s">
        <v>256</v>
      </c>
      <c r="C133" s="15">
        <v>36</v>
      </c>
      <c r="D133" s="15"/>
      <c r="E133" s="15">
        <f t="shared" si="2"/>
        <v>36</v>
      </c>
      <c r="F133" s="73"/>
      <c r="G133" s="77" t="s">
        <v>371</v>
      </c>
      <c r="H133" s="77" t="s">
        <v>74</v>
      </c>
      <c r="I133" s="78" t="s">
        <v>2</v>
      </c>
      <c r="J133" s="79" t="s">
        <v>372</v>
      </c>
    </row>
    <row r="134" spans="1:10" ht="12.75">
      <c r="A134" s="8"/>
      <c r="B134" s="15" t="s">
        <v>257</v>
      </c>
      <c r="C134" s="15">
        <v>9</v>
      </c>
      <c r="D134" s="15"/>
      <c r="E134" s="15">
        <f t="shared" si="2"/>
        <v>9</v>
      </c>
      <c r="F134" s="73"/>
      <c r="G134" s="15" t="s">
        <v>258</v>
      </c>
      <c r="H134" s="15">
        <v>18</v>
      </c>
      <c r="I134" s="70"/>
      <c r="J134" s="15">
        <f t="shared" si="3"/>
        <v>18</v>
      </c>
    </row>
    <row r="135" spans="1:10" ht="12.75">
      <c r="A135" s="8"/>
      <c r="B135" s="15" t="s">
        <v>259</v>
      </c>
      <c r="C135" s="15">
        <v>8</v>
      </c>
      <c r="D135" s="15"/>
      <c r="E135" s="15">
        <f aca="true" t="shared" si="4" ref="E135:E146">C135-D135</f>
        <v>8</v>
      </c>
      <c r="F135" s="73"/>
      <c r="G135" s="15" t="s">
        <v>260</v>
      </c>
      <c r="H135" s="15">
        <v>4</v>
      </c>
      <c r="I135" s="70"/>
      <c r="J135" s="15">
        <f>H135-I135</f>
        <v>4</v>
      </c>
    </row>
    <row r="136" spans="1:10" ht="12.75">
      <c r="A136" s="8"/>
      <c r="B136" s="15" t="s">
        <v>261</v>
      </c>
      <c r="C136" s="15">
        <v>8</v>
      </c>
      <c r="D136" s="15"/>
      <c r="E136" s="15">
        <f t="shared" si="4"/>
        <v>8</v>
      </c>
      <c r="F136" s="73"/>
      <c r="G136" s="15" t="s">
        <v>262</v>
      </c>
      <c r="H136" s="15">
        <v>1</v>
      </c>
      <c r="I136" s="70">
        <v>1</v>
      </c>
      <c r="J136" s="15">
        <f>H136-I136</f>
        <v>0</v>
      </c>
    </row>
    <row r="137" spans="1:10" ht="12.75">
      <c r="A137" s="8"/>
      <c r="B137" s="15" t="s">
        <v>263</v>
      </c>
      <c r="C137" s="15">
        <v>7</v>
      </c>
      <c r="D137" s="15"/>
      <c r="E137" s="15">
        <f t="shared" si="4"/>
        <v>7</v>
      </c>
      <c r="F137" s="73"/>
      <c r="G137" s="15" t="s">
        <v>264</v>
      </c>
      <c r="H137" s="15">
        <v>1</v>
      </c>
      <c r="I137" s="70"/>
      <c r="J137" s="15">
        <f>H137-I137</f>
        <v>1</v>
      </c>
    </row>
    <row r="138" spans="1:10" ht="12.75">
      <c r="A138" s="8"/>
      <c r="B138" s="15" t="s">
        <v>265</v>
      </c>
      <c r="C138" s="15">
        <v>3</v>
      </c>
      <c r="D138" s="15"/>
      <c r="E138" s="15">
        <f t="shared" si="4"/>
        <v>3</v>
      </c>
      <c r="F138" s="73"/>
      <c r="G138" s="71"/>
      <c r="H138" s="72">
        <f>SUM(H134:H137)</f>
        <v>24</v>
      </c>
      <c r="I138" s="70">
        <f>SUM(I134:I137)</f>
        <v>1</v>
      </c>
      <c r="J138" s="15">
        <f>H138-I138</f>
        <v>23</v>
      </c>
    </row>
    <row r="139" spans="1:8" ht="12.75">
      <c r="A139" s="8"/>
      <c r="B139" s="15" t="s">
        <v>266</v>
      </c>
      <c r="C139" s="15">
        <v>2</v>
      </c>
      <c r="D139" s="15"/>
      <c r="E139" s="15">
        <f t="shared" si="4"/>
        <v>2</v>
      </c>
      <c r="F139" s="73"/>
      <c r="G139" s="73"/>
      <c r="H139" s="73"/>
    </row>
    <row r="140" spans="1:8" ht="12.75">
      <c r="A140" s="8"/>
      <c r="B140" s="15" t="s">
        <v>267</v>
      </c>
      <c r="C140" s="15">
        <v>1</v>
      </c>
      <c r="D140" s="15"/>
      <c r="E140" s="15">
        <f t="shared" si="4"/>
        <v>1</v>
      </c>
      <c r="F140" s="73"/>
      <c r="G140" s="73"/>
      <c r="H140" s="73"/>
    </row>
    <row r="141" spans="1:8" ht="12.75">
      <c r="A141" s="8"/>
      <c r="B141" s="15" t="s">
        <v>268</v>
      </c>
      <c r="C141" s="15">
        <v>1</v>
      </c>
      <c r="D141" s="15"/>
      <c r="E141" s="15">
        <f t="shared" si="4"/>
        <v>1</v>
      </c>
      <c r="F141" s="73"/>
      <c r="G141" s="73"/>
      <c r="H141" s="73"/>
    </row>
    <row r="142" spans="1:8" ht="12.75">
      <c r="A142" s="8"/>
      <c r="B142" s="15" t="s">
        <v>269</v>
      </c>
      <c r="C142" s="15">
        <v>1</v>
      </c>
      <c r="D142" s="15"/>
      <c r="E142" s="15">
        <f t="shared" si="4"/>
        <v>1</v>
      </c>
      <c r="F142" s="73"/>
      <c r="G142" s="73"/>
      <c r="H142" s="73"/>
    </row>
    <row r="143" spans="1:8" ht="12.75">
      <c r="A143" s="8"/>
      <c r="B143" s="15" t="s">
        <v>270</v>
      </c>
      <c r="C143" s="15">
        <v>1</v>
      </c>
      <c r="D143" s="15"/>
      <c r="E143" s="15">
        <f t="shared" si="4"/>
        <v>1</v>
      </c>
      <c r="F143" s="73"/>
      <c r="G143" s="75"/>
      <c r="H143" s="75"/>
    </row>
    <row r="144" spans="1:8" ht="12.75">
      <c r="A144" s="8"/>
      <c r="B144" s="15" t="s">
        <v>271</v>
      </c>
      <c r="C144" s="15">
        <v>1</v>
      </c>
      <c r="D144" s="15"/>
      <c r="E144" s="15">
        <f t="shared" si="4"/>
        <v>1</v>
      </c>
      <c r="F144" s="73"/>
      <c r="G144" s="73"/>
      <c r="H144" s="73"/>
    </row>
    <row r="145" spans="1:8" ht="12.75">
      <c r="A145" s="8"/>
      <c r="B145" s="15" t="s">
        <v>272</v>
      </c>
      <c r="C145" s="15">
        <v>1</v>
      </c>
      <c r="D145" s="15"/>
      <c r="E145" s="15">
        <f t="shared" si="4"/>
        <v>1</v>
      </c>
      <c r="F145" s="73"/>
      <c r="G145" s="75"/>
      <c r="H145" s="75"/>
    </row>
    <row r="146" spans="1:8" ht="12.75">
      <c r="A146" s="8"/>
      <c r="B146" s="15" t="s">
        <v>273</v>
      </c>
      <c r="C146" s="15">
        <v>1</v>
      </c>
      <c r="D146" s="15"/>
      <c r="E146" s="15">
        <f t="shared" si="4"/>
        <v>1</v>
      </c>
      <c r="F146" s="73"/>
      <c r="G146" s="73"/>
      <c r="H146" s="73"/>
    </row>
    <row r="147" spans="1:8" ht="12.75">
      <c r="A147" s="8"/>
      <c r="F147" s="73"/>
      <c r="G147" s="73"/>
      <c r="H147" s="73"/>
    </row>
    <row r="148" spans="1:8" ht="12.75">
      <c r="A148" s="8"/>
      <c r="F148" s="73"/>
      <c r="G148" s="73"/>
      <c r="H148" s="73"/>
    </row>
    <row r="149" spans="1:8" ht="12.75">
      <c r="A149" s="8"/>
      <c r="F149" s="73"/>
      <c r="G149" s="73"/>
      <c r="H149" s="73"/>
    </row>
    <row r="150" spans="1:8" ht="12.75">
      <c r="A150" s="8"/>
      <c r="F150" s="73"/>
      <c r="G150" s="73"/>
      <c r="H150" s="73"/>
    </row>
    <row r="151" spans="1:8" ht="12.75">
      <c r="A151" s="8"/>
      <c r="B151" s="75"/>
      <c r="C151" s="75"/>
      <c r="F151" s="73"/>
      <c r="G151" s="73"/>
      <c r="H151" s="73"/>
    </row>
    <row r="152" spans="1:8" ht="12.75">
      <c r="A152" s="8"/>
      <c r="F152" s="73"/>
      <c r="G152" s="73"/>
      <c r="H152" s="73"/>
    </row>
    <row r="153" spans="1:8" ht="12.75">
      <c r="A153" s="8"/>
      <c r="F153" s="73"/>
      <c r="G153" s="73"/>
      <c r="H153" s="73"/>
    </row>
    <row r="154" spans="1:8" ht="12.75">
      <c r="A154" s="8"/>
      <c r="F154" s="73"/>
      <c r="G154" s="73"/>
      <c r="H154" s="73"/>
    </row>
    <row r="155" spans="1:8" ht="12.75">
      <c r="A155" s="8"/>
      <c r="F155" s="73"/>
      <c r="G155" s="73"/>
      <c r="H155" s="73"/>
    </row>
    <row r="156" spans="1:8" ht="12.75">
      <c r="A156" s="8"/>
      <c r="F156" s="73"/>
      <c r="G156" s="73"/>
      <c r="H156" s="73"/>
    </row>
    <row r="157" spans="1:8" ht="12.75">
      <c r="A157" s="8"/>
      <c r="F157" s="73"/>
      <c r="G157" s="73"/>
      <c r="H157" s="73"/>
    </row>
    <row r="158" spans="1:8" ht="12.75">
      <c r="A158" s="8"/>
      <c r="F158" s="73"/>
      <c r="G158" s="73"/>
      <c r="H158" s="73"/>
    </row>
    <row r="159" spans="1:8" ht="12.75">
      <c r="A159" s="8"/>
      <c r="F159" s="73"/>
      <c r="G159" s="73"/>
      <c r="H159" s="73"/>
    </row>
    <row r="160" spans="1:8" ht="12.75">
      <c r="A160" s="8"/>
      <c r="F160" s="73"/>
      <c r="G160" s="73"/>
      <c r="H160" s="73"/>
    </row>
    <row r="161" spans="1:8" ht="12.75">
      <c r="A161" s="8"/>
      <c r="F161" s="73"/>
      <c r="G161" s="73"/>
      <c r="H161" s="73"/>
    </row>
    <row r="162" spans="1:8" ht="12.75">
      <c r="A162" s="8"/>
      <c r="F162" s="73"/>
      <c r="G162" s="73"/>
      <c r="H162" s="73"/>
    </row>
    <row r="163" spans="1:8" ht="12.75">
      <c r="A163" s="8"/>
      <c r="B163" s="71"/>
      <c r="C163" s="71"/>
      <c r="D163" s="71"/>
      <c r="E163" s="71"/>
      <c r="F163" s="73"/>
      <c r="G163" s="73"/>
      <c r="H163" s="73"/>
    </row>
    <row r="164" spans="1:8" ht="12.75">
      <c r="A164" s="8"/>
      <c r="B164" s="71"/>
      <c r="C164" s="71"/>
      <c r="D164" s="71"/>
      <c r="E164" s="71"/>
      <c r="F164" s="73"/>
      <c r="G164" s="73"/>
      <c r="H164" s="73"/>
    </row>
    <row r="165" spans="1:8" ht="12.75">
      <c r="A165" s="8"/>
      <c r="B165" s="73"/>
      <c r="C165" s="73"/>
      <c r="D165" s="73"/>
      <c r="E165" s="73"/>
      <c r="F165" s="73"/>
      <c r="G165" s="73"/>
      <c r="H165" s="73"/>
    </row>
    <row r="166" spans="1:8" ht="12.75">
      <c r="A166" s="8"/>
      <c r="B166" s="73"/>
      <c r="C166" s="73"/>
      <c r="D166" s="73"/>
      <c r="E166" s="73"/>
      <c r="F166" s="73"/>
      <c r="G166" s="73"/>
      <c r="H166" s="73"/>
    </row>
    <row r="167" spans="1:8" ht="12.75">
      <c r="A167" s="8"/>
      <c r="B167" s="73"/>
      <c r="C167" s="73"/>
      <c r="D167" s="73"/>
      <c r="E167" s="73"/>
      <c r="F167" s="73"/>
      <c r="G167" s="73"/>
      <c r="H167" s="73"/>
    </row>
    <row r="168" spans="1:8" ht="12.75">
      <c r="A168" s="8"/>
      <c r="B168" s="73"/>
      <c r="C168" s="73"/>
      <c r="D168" s="73"/>
      <c r="E168" s="73"/>
      <c r="F168" s="73"/>
      <c r="G168" s="73"/>
      <c r="H168" s="73"/>
    </row>
    <row r="169" spans="1:8" ht="12.75">
      <c r="A169" s="8"/>
      <c r="B169" s="73"/>
      <c r="C169" s="73"/>
      <c r="D169" s="73"/>
      <c r="E169" s="73"/>
      <c r="F169" s="73"/>
      <c r="G169" s="73"/>
      <c r="H169" s="73"/>
    </row>
    <row r="170" spans="1:8" ht="12.75">
      <c r="A170" s="8"/>
      <c r="B170" s="73"/>
      <c r="C170" s="73"/>
      <c r="D170" s="73"/>
      <c r="E170" s="73"/>
      <c r="F170" s="73"/>
      <c r="G170" s="73"/>
      <c r="H170" s="73"/>
    </row>
    <row r="171" spans="1:8" ht="12.75">
      <c r="A171" s="8"/>
      <c r="B171" s="73"/>
      <c r="C171" s="73"/>
      <c r="D171" s="73"/>
      <c r="E171" s="73"/>
      <c r="F171" s="73"/>
      <c r="G171" s="73"/>
      <c r="H171" s="73"/>
    </row>
    <row r="172" spans="1:8" ht="12.75">
      <c r="A172" s="8"/>
      <c r="B172" s="73"/>
      <c r="C172" s="73"/>
      <c r="D172" s="73"/>
      <c r="E172" s="73"/>
      <c r="F172" s="73"/>
      <c r="G172" s="73"/>
      <c r="H172" s="73"/>
    </row>
    <row r="173" spans="1:8" ht="12.75">
      <c r="A173" s="8"/>
      <c r="B173" s="73"/>
      <c r="C173" s="73"/>
      <c r="D173" s="73"/>
      <c r="E173" s="73"/>
      <c r="F173" s="73"/>
      <c r="G173" s="73"/>
      <c r="H173" s="73"/>
    </row>
    <row r="174" spans="1:8" ht="12.75">
      <c r="A174" s="8"/>
      <c r="B174" s="73"/>
      <c r="C174" s="73"/>
      <c r="D174" s="73"/>
      <c r="E174" s="73"/>
      <c r="F174" s="73"/>
      <c r="G174" s="73"/>
      <c r="H174" s="73"/>
    </row>
    <row r="175" spans="1:8" ht="12.75">
      <c r="A175" s="8"/>
      <c r="B175" s="73"/>
      <c r="C175" s="73"/>
      <c r="D175" s="73"/>
      <c r="E175" s="73"/>
      <c r="F175" s="73"/>
      <c r="G175" s="73"/>
      <c r="H175" s="73"/>
    </row>
    <row r="176" spans="1:8" ht="12.75">
      <c r="A176" s="8"/>
      <c r="B176" s="71"/>
      <c r="C176" s="71"/>
      <c r="D176" s="71"/>
      <c r="E176" s="71"/>
      <c r="F176" s="73"/>
      <c r="G176" s="73"/>
      <c r="H176" s="73"/>
    </row>
    <row r="177" spans="1:8" ht="12.75">
      <c r="A177" s="8"/>
      <c r="B177" s="74"/>
      <c r="C177" s="74"/>
      <c r="D177" s="74"/>
      <c r="E177" s="74"/>
      <c r="F177" s="73"/>
      <c r="G177" s="73"/>
      <c r="H177" s="73"/>
    </row>
    <row r="178" spans="1:8" ht="12.75">
      <c r="A178" s="8"/>
      <c r="B178" s="71"/>
      <c r="C178" s="71"/>
      <c r="D178" s="71"/>
      <c r="E178" s="71"/>
      <c r="F178" s="73"/>
      <c r="G178" s="73"/>
      <c r="H178" s="73"/>
    </row>
    <row r="179" spans="1:8" ht="12.75">
      <c r="A179" s="8"/>
      <c r="B179" s="71"/>
      <c r="C179" s="71"/>
      <c r="D179" s="71"/>
      <c r="E179" s="71"/>
      <c r="F179" s="73"/>
      <c r="G179" s="73"/>
      <c r="H179" s="73"/>
    </row>
    <row r="180" spans="1:8" ht="12.75">
      <c r="A180" s="8"/>
      <c r="B180" s="71"/>
      <c r="C180" s="71"/>
      <c r="D180" s="71"/>
      <c r="E180" s="71"/>
      <c r="F180" s="73"/>
      <c r="G180" s="73"/>
      <c r="H180" s="73"/>
    </row>
    <row r="181" spans="1:8" ht="12.75">
      <c r="A181" s="8"/>
      <c r="B181" s="71"/>
      <c r="C181" s="71"/>
      <c r="D181" s="71"/>
      <c r="E181" s="71"/>
      <c r="F181" s="73"/>
      <c r="G181" s="73"/>
      <c r="H181" s="73"/>
    </row>
    <row r="182" spans="1:8" ht="12.75">
      <c r="A182" s="8"/>
      <c r="B182" s="71"/>
      <c r="C182" s="71"/>
      <c r="D182" s="71"/>
      <c r="E182" s="71"/>
      <c r="F182" s="73"/>
      <c r="G182" s="73"/>
      <c r="H182" s="73"/>
    </row>
    <row r="183" spans="1:8" ht="12.75">
      <c r="A183" s="8"/>
      <c r="B183" s="71"/>
      <c r="C183" s="71"/>
      <c r="D183" s="71"/>
      <c r="E183" s="71"/>
      <c r="F183" s="73"/>
      <c r="G183" s="73"/>
      <c r="H183" s="73"/>
    </row>
    <row r="184" spans="1:8" ht="12.75">
      <c r="A184" s="8"/>
      <c r="B184" s="71"/>
      <c r="C184" s="71"/>
      <c r="D184" s="71"/>
      <c r="E184" s="71"/>
      <c r="F184" s="73"/>
      <c r="G184" s="73"/>
      <c r="H184" s="73"/>
    </row>
    <row r="185" spans="1:8" ht="12.75">
      <c r="A185" s="8"/>
      <c r="B185" s="71"/>
      <c r="C185" s="71"/>
      <c r="D185" s="71"/>
      <c r="E185" s="71"/>
      <c r="F185" s="73"/>
      <c r="G185" s="73"/>
      <c r="H185" s="73"/>
    </row>
    <row r="186" spans="1:8" ht="12.75">
      <c r="A186" s="8"/>
      <c r="B186" s="71"/>
      <c r="C186" s="71"/>
      <c r="D186" s="71"/>
      <c r="E186" s="71"/>
      <c r="F186" s="73"/>
      <c r="G186" s="73"/>
      <c r="H186" s="73"/>
    </row>
    <row r="187" spans="1:8" ht="12.75">
      <c r="A187" s="8"/>
      <c r="B187" s="71"/>
      <c r="C187" s="71"/>
      <c r="D187" s="71"/>
      <c r="E187" s="71"/>
      <c r="F187" s="73"/>
      <c r="G187" s="73"/>
      <c r="H187" s="73"/>
    </row>
    <row r="188" spans="1:8" ht="12.75">
      <c r="A188" s="8"/>
      <c r="B188" s="71"/>
      <c r="C188" s="71"/>
      <c r="D188" s="71"/>
      <c r="E188" s="71"/>
      <c r="F188" s="73"/>
      <c r="G188" s="73"/>
      <c r="H188" s="73"/>
    </row>
    <row r="189" spans="1:8" ht="12.75">
      <c r="A189" s="8"/>
      <c r="B189" s="74"/>
      <c r="C189" s="74"/>
      <c r="D189" s="74"/>
      <c r="E189" s="74"/>
      <c r="F189" s="73"/>
      <c r="G189" s="73"/>
      <c r="H189" s="73"/>
    </row>
    <row r="190" spans="1:8" ht="12.75">
      <c r="A190" s="8"/>
      <c r="B190" s="71"/>
      <c r="C190" s="71"/>
      <c r="D190" s="71"/>
      <c r="E190" s="71"/>
      <c r="F190" s="73"/>
      <c r="G190" s="73"/>
      <c r="H190" s="73"/>
    </row>
    <row r="191" spans="1:8" ht="12.75">
      <c r="A191" s="8"/>
      <c r="B191" s="71"/>
      <c r="C191" s="71"/>
      <c r="D191" s="71"/>
      <c r="E191" s="71"/>
      <c r="F191" s="73"/>
      <c r="G191" s="73"/>
      <c r="H191" s="73"/>
    </row>
    <row r="192" spans="1:8" ht="12.75">
      <c r="A192" s="8"/>
      <c r="B192" s="71"/>
      <c r="C192" s="71"/>
      <c r="D192" s="71"/>
      <c r="E192" s="71"/>
      <c r="F192" s="73"/>
      <c r="G192" s="73"/>
      <c r="H192" s="73"/>
    </row>
    <row r="193" spans="1:8" ht="12.75">
      <c r="A193" s="8"/>
      <c r="B193" s="71"/>
      <c r="C193" s="71"/>
      <c r="D193" s="71"/>
      <c r="E193" s="71"/>
      <c r="F193" s="73"/>
      <c r="G193" s="73"/>
      <c r="H193" s="73"/>
    </row>
    <row r="194" spans="1:8" ht="12.75">
      <c r="A194" s="8"/>
      <c r="B194" s="71"/>
      <c r="C194" s="71"/>
      <c r="D194" s="71"/>
      <c r="E194" s="71"/>
      <c r="F194" s="73"/>
      <c r="G194" s="73"/>
      <c r="H194" s="73"/>
    </row>
    <row r="195" spans="1:8" ht="12.75">
      <c r="A195" s="8"/>
      <c r="B195" s="71"/>
      <c r="C195" s="71"/>
      <c r="D195" s="71"/>
      <c r="E195" s="71"/>
      <c r="F195" s="73"/>
      <c r="G195" s="73"/>
      <c r="H195" s="73"/>
    </row>
    <row r="196" spans="1:8" ht="12.75">
      <c r="A196" s="8"/>
      <c r="B196" s="74"/>
      <c r="C196" s="74"/>
      <c r="D196" s="74"/>
      <c r="E196" s="74"/>
      <c r="F196" s="73"/>
      <c r="G196" s="73"/>
      <c r="H196" s="73"/>
    </row>
    <row r="197" spans="1:8" ht="12.75">
      <c r="A197" s="8"/>
      <c r="B197" s="71"/>
      <c r="C197" s="71"/>
      <c r="D197" s="71"/>
      <c r="E197" s="71"/>
      <c r="F197" s="73"/>
      <c r="G197" s="73"/>
      <c r="H197" s="73"/>
    </row>
    <row r="198" spans="1:8" ht="12.75">
      <c r="A198" s="8"/>
      <c r="B198" s="71"/>
      <c r="C198" s="71"/>
      <c r="D198" s="71"/>
      <c r="E198" s="71"/>
      <c r="F198" s="73"/>
      <c r="G198" s="73"/>
      <c r="H198" s="73"/>
    </row>
    <row r="199" spans="1:8" ht="12.75">
      <c r="A199" s="8"/>
      <c r="B199" s="73"/>
      <c r="C199" s="73"/>
      <c r="D199" s="73"/>
      <c r="E199" s="73"/>
      <c r="F199" s="73"/>
      <c r="G199" s="73"/>
      <c r="H199" s="73"/>
    </row>
    <row r="200" spans="1:8" ht="12.75">
      <c r="A200" s="8"/>
      <c r="B200" s="74"/>
      <c r="C200" s="74"/>
      <c r="D200" s="74"/>
      <c r="E200" s="74"/>
      <c r="F200" s="73"/>
      <c r="G200" s="73"/>
      <c r="H200" s="73"/>
    </row>
    <row r="201" spans="1:8" ht="12.75">
      <c r="A201" s="8"/>
      <c r="B201" s="71"/>
      <c r="C201" s="71"/>
      <c r="D201" s="71"/>
      <c r="E201" s="71"/>
      <c r="F201" s="73"/>
      <c r="G201" s="73"/>
      <c r="H201" s="73"/>
    </row>
    <row r="202" spans="1:8" ht="12.75">
      <c r="A202" s="8"/>
      <c r="B202" s="71"/>
      <c r="C202" s="71"/>
      <c r="D202" s="71"/>
      <c r="E202" s="71"/>
      <c r="F202" s="73"/>
      <c r="G202" s="73"/>
      <c r="H202" s="73"/>
    </row>
    <row r="203" spans="1:8" ht="12.75">
      <c r="A203" s="8"/>
      <c r="B203" s="71"/>
      <c r="C203" s="71"/>
      <c r="D203" s="71"/>
      <c r="E203" s="71"/>
      <c r="F203" s="73"/>
      <c r="G203" s="73"/>
      <c r="H203" s="73"/>
    </row>
    <row r="204" spans="1:8" ht="12.75">
      <c r="A204" s="8"/>
      <c r="B204" s="71"/>
      <c r="C204" s="71"/>
      <c r="D204" s="71"/>
      <c r="E204" s="71"/>
      <c r="F204" s="73"/>
      <c r="G204" s="73"/>
      <c r="H204" s="73"/>
    </row>
    <row r="205" spans="1:8" ht="12.75">
      <c r="A205" s="8"/>
      <c r="B205" s="71"/>
      <c r="C205" s="71"/>
      <c r="D205" s="71"/>
      <c r="E205" s="71"/>
      <c r="F205" s="73"/>
      <c r="G205" s="73"/>
      <c r="H205" s="73"/>
    </row>
    <row r="206" spans="1:8" ht="12.75">
      <c r="A206" s="8"/>
      <c r="B206" s="71"/>
      <c r="C206" s="71"/>
      <c r="D206" s="71"/>
      <c r="E206" s="71"/>
      <c r="F206" s="73"/>
      <c r="G206" s="73"/>
      <c r="H206" s="73"/>
    </row>
    <row r="207" spans="1:8" ht="12.75">
      <c r="A207" s="8"/>
      <c r="B207" s="73"/>
      <c r="C207" s="73"/>
      <c r="D207" s="73"/>
      <c r="E207" s="73"/>
      <c r="F207" s="73"/>
      <c r="G207" s="73"/>
      <c r="H207" s="73"/>
    </row>
    <row r="208" spans="1:8" ht="12.75">
      <c r="A208" s="8"/>
      <c r="B208" s="74"/>
      <c r="C208" s="74"/>
      <c r="D208" s="74"/>
      <c r="E208" s="74"/>
      <c r="F208" s="73"/>
      <c r="G208" s="73"/>
      <c r="H208" s="73"/>
    </row>
    <row r="209" spans="1:8" ht="12.75">
      <c r="A209" s="8"/>
      <c r="B209" s="71"/>
      <c r="C209" s="71"/>
      <c r="D209" s="71"/>
      <c r="E209" s="71"/>
      <c r="F209" s="73"/>
      <c r="G209" s="73"/>
      <c r="H209" s="73"/>
    </row>
    <row r="210" spans="1:8" ht="12.75">
      <c r="A210" s="8"/>
      <c r="B210" s="71"/>
      <c r="C210" s="71"/>
      <c r="D210" s="71"/>
      <c r="E210" s="71"/>
      <c r="F210" s="73"/>
      <c r="G210" s="73"/>
      <c r="H210" s="73"/>
    </row>
    <row r="211" spans="1:8" ht="12.75">
      <c r="A211" s="8"/>
      <c r="B211" s="71"/>
      <c r="C211" s="71"/>
      <c r="D211" s="71"/>
      <c r="E211" s="71"/>
      <c r="F211" s="73"/>
      <c r="G211" s="73"/>
      <c r="H211" s="73"/>
    </row>
    <row r="212" spans="1:8" ht="12.75">
      <c r="A212" s="8"/>
      <c r="B212" s="71"/>
      <c r="C212" s="71"/>
      <c r="D212" s="71"/>
      <c r="E212" s="71"/>
      <c r="F212" s="73"/>
      <c r="G212" s="73"/>
      <c r="H212" s="73"/>
    </row>
    <row r="213" spans="1:8" ht="12.75">
      <c r="A213" s="8"/>
      <c r="B213" s="71"/>
      <c r="C213" s="71"/>
      <c r="D213" s="71"/>
      <c r="E213" s="71"/>
      <c r="F213" s="73"/>
      <c r="G213" s="73"/>
      <c r="H213" s="73"/>
    </row>
    <row r="214" spans="1:8" ht="12.75">
      <c r="A214" s="8"/>
      <c r="B214" s="71"/>
      <c r="C214" s="71"/>
      <c r="D214" s="71"/>
      <c r="E214" s="71"/>
      <c r="F214" s="73"/>
      <c r="G214" s="73"/>
      <c r="H214" s="73"/>
    </row>
    <row r="215" spans="1:8" ht="12.75">
      <c r="A215" s="8"/>
      <c r="B215" s="73"/>
      <c r="C215" s="71"/>
      <c r="D215" s="71"/>
      <c r="E215" s="71"/>
      <c r="F215" s="73"/>
      <c r="G215" s="73"/>
      <c r="H215" s="73"/>
    </row>
    <row r="216" spans="1:8" ht="12.75">
      <c r="A216" s="8"/>
      <c r="B216" s="73"/>
      <c r="C216" s="73"/>
      <c r="D216" s="73"/>
      <c r="E216" s="73"/>
      <c r="F216" s="73"/>
      <c r="G216" s="73"/>
      <c r="H216" s="73"/>
    </row>
    <row r="217" spans="1:8" ht="12.75">
      <c r="A217" s="8"/>
      <c r="B217" s="74"/>
      <c r="C217" s="74"/>
      <c r="D217" s="74"/>
      <c r="E217" s="74"/>
      <c r="F217" s="73"/>
      <c r="G217" s="73"/>
      <c r="H217" s="73"/>
    </row>
    <row r="218" spans="1:8" ht="12.75">
      <c r="A218" s="8"/>
      <c r="B218" s="71"/>
      <c r="C218" s="71"/>
      <c r="D218" s="71"/>
      <c r="E218" s="71"/>
      <c r="F218" s="73"/>
      <c r="G218" s="73"/>
      <c r="H218" s="73"/>
    </row>
    <row r="219" spans="1:8" ht="12.75">
      <c r="A219" s="8"/>
      <c r="B219" s="71"/>
      <c r="C219" s="71"/>
      <c r="D219" s="71"/>
      <c r="E219" s="71"/>
      <c r="F219" s="73"/>
      <c r="G219" s="73"/>
      <c r="H219" s="73"/>
    </row>
    <row r="220" spans="1:8" ht="12.75">
      <c r="A220" s="8"/>
      <c r="B220" s="71"/>
      <c r="C220" s="71"/>
      <c r="D220" s="71"/>
      <c r="E220" s="71"/>
      <c r="F220" s="73"/>
      <c r="G220" s="73"/>
      <c r="H220" s="73"/>
    </row>
    <row r="221" spans="1:8" ht="12.75">
      <c r="A221" s="8"/>
      <c r="B221" s="71"/>
      <c r="C221" s="71"/>
      <c r="D221" s="71"/>
      <c r="E221" s="71"/>
      <c r="F221" s="73"/>
      <c r="G221" s="73"/>
      <c r="H221" s="73"/>
    </row>
    <row r="222" spans="1:8" ht="12.75">
      <c r="A222" s="8"/>
      <c r="B222" s="71"/>
      <c r="C222" s="71"/>
      <c r="D222" s="71"/>
      <c r="E222" s="71"/>
      <c r="F222" s="73"/>
      <c r="G222" s="73"/>
      <c r="H222" s="73"/>
    </row>
    <row r="223" spans="1:8" ht="12.75">
      <c r="A223" s="8"/>
      <c r="B223" s="73"/>
      <c r="C223" s="71"/>
      <c r="D223" s="71"/>
      <c r="E223" s="71"/>
      <c r="F223" s="73"/>
      <c r="G223" s="73"/>
      <c r="H223" s="73"/>
    </row>
    <row r="224" spans="1:8" ht="12.75">
      <c r="A224" s="8"/>
      <c r="B224" s="73"/>
      <c r="C224" s="73"/>
      <c r="D224" s="73"/>
      <c r="E224" s="73"/>
      <c r="F224" s="73"/>
      <c r="G224" s="73"/>
      <c r="H224" s="73"/>
    </row>
    <row r="225" spans="1:8" ht="12.75">
      <c r="A225" s="8"/>
      <c r="B225" s="74"/>
      <c r="C225" s="74"/>
      <c r="D225" s="74"/>
      <c r="E225" s="74"/>
      <c r="F225" s="73"/>
      <c r="G225" s="73"/>
      <c r="H225" s="73"/>
    </row>
    <row r="226" spans="1:8" ht="12.75">
      <c r="A226" s="8"/>
      <c r="B226" s="71"/>
      <c r="C226" s="71"/>
      <c r="D226" s="71"/>
      <c r="E226" s="71"/>
      <c r="F226" s="73"/>
      <c r="G226" s="73"/>
      <c r="H226" s="73"/>
    </row>
    <row r="227" spans="1:8" ht="12.75">
      <c r="A227" s="8"/>
      <c r="B227" s="71"/>
      <c r="C227" s="71"/>
      <c r="D227" s="71"/>
      <c r="E227" s="71"/>
      <c r="F227" s="73"/>
      <c r="G227" s="73"/>
      <c r="H227" s="73"/>
    </row>
    <row r="228" spans="1:8" ht="12.75">
      <c r="A228" s="8"/>
      <c r="B228" s="71"/>
      <c r="C228" s="71"/>
      <c r="D228" s="71"/>
      <c r="E228" s="71"/>
      <c r="F228" s="73"/>
      <c r="G228" s="73"/>
      <c r="H228" s="73"/>
    </row>
    <row r="229" spans="1:8" ht="12.75">
      <c r="A229" s="8"/>
      <c r="B229" s="71"/>
      <c r="C229" s="71"/>
      <c r="D229" s="71"/>
      <c r="E229" s="71"/>
      <c r="F229" s="73"/>
      <c r="G229" s="73"/>
      <c r="H229" s="73"/>
    </row>
    <row r="230" spans="1:8" ht="12.75">
      <c r="A230" s="8"/>
      <c r="B230" s="71"/>
      <c r="C230" s="71"/>
      <c r="D230" s="71"/>
      <c r="E230" s="71"/>
      <c r="F230" s="73"/>
      <c r="G230" s="73"/>
      <c r="H230" s="73"/>
    </row>
    <row r="231" spans="1:8" ht="12.75">
      <c r="A231" s="8"/>
      <c r="B231" s="71"/>
      <c r="C231" s="71"/>
      <c r="D231" s="71"/>
      <c r="E231" s="71"/>
      <c r="F231" s="73"/>
      <c r="G231" s="73"/>
      <c r="H231" s="73"/>
    </row>
    <row r="232" spans="1:8" ht="12.75">
      <c r="A232" s="8"/>
      <c r="B232" s="71"/>
      <c r="C232" s="71"/>
      <c r="D232" s="71"/>
      <c r="E232" s="71"/>
      <c r="F232" s="73"/>
      <c r="G232" s="73"/>
      <c r="H232" s="73"/>
    </row>
    <row r="233" spans="1:8" ht="12.75">
      <c r="A233" s="8"/>
      <c r="B233" s="71"/>
      <c r="C233" s="71"/>
      <c r="D233" s="71"/>
      <c r="E233" s="71"/>
      <c r="F233" s="73"/>
      <c r="G233" s="73"/>
      <c r="H233" s="73"/>
    </row>
    <row r="234" spans="1:8" ht="12.75">
      <c r="A234" s="8"/>
      <c r="B234" s="71"/>
      <c r="C234" s="71"/>
      <c r="D234" s="71"/>
      <c r="E234" s="71"/>
      <c r="F234" s="73"/>
      <c r="G234" s="73"/>
      <c r="H234" s="73"/>
    </row>
    <row r="235" spans="1:8" ht="12.75">
      <c r="A235" s="8"/>
      <c r="B235" s="73"/>
      <c r="C235" s="71"/>
      <c r="D235" s="71"/>
      <c r="E235" s="71"/>
      <c r="F235" s="73"/>
      <c r="G235" s="73"/>
      <c r="H235" s="73"/>
    </row>
    <row r="236" spans="1:8" ht="12.75">
      <c r="A236" s="8"/>
      <c r="B236" s="73"/>
      <c r="C236" s="73"/>
      <c r="D236" s="73"/>
      <c r="E236" s="73"/>
      <c r="F236" s="73"/>
      <c r="G236" s="73"/>
      <c r="H236" s="73"/>
    </row>
    <row r="237" spans="1:8" ht="12.75">
      <c r="A237" s="8"/>
      <c r="B237" s="74"/>
      <c r="C237" s="74"/>
      <c r="D237" s="74"/>
      <c r="E237" s="74"/>
      <c r="F237" s="73"/>
      <c r="G237" s="73"/>
      <c r="H237" s="73"/>
    </row>
    <row r="238" spans="1:8" ht="12.75">
      <c r="A238" s="8"/>
      <c r="B238" s="71"/>
      <c r="C238" s="71"/>
      <c r="D238" s="71"/>
      <c r="E238" s="71"/>
      <c r="F238" s="73"/>
      <c r="G238" s="73"/>
      <c r="H238" s="73"/>
    </row>
    <row r="239" spans="1:8" ht="12.75">
      <c r="A239" s="8"/>
      <c r="B239" s="71"/>
      <c r="C239" s="71"/>
      <c r="D239" s="71"/>
      <c r="E239" s="71"/>
      <c r="F239" s="73"/>
      <c r="G239" s="73"/>
      <c r="H239" s="73"/>
    </row>
    <row r="240" spans="1:8" ht="12.75">
      <c r="A240" s="8"/>
      <c r="B240" s="71"/>
      <c r="C240" s="71"/>
      <c r="D240" s="71"/>
      <c r="E240" s="71"/>
      <c r="F240" s="73"/>
      <c r="G240" s="73"/>
      <c r="H240" s="73"/>
    </row>
    <row r="241" spans="1:8" ht="12.75">
      <c r="A241" s="8"/>
      <c r="B241" s="71"/>
      <c r="C241" s="71"/>
      <c r="D241" s="71"/>
      <c r="E241" s="71"/>
      <c r="F241" s="73"/>
      <c r="G241" s="73"/>
      <c r="H241" s="73"/>
    </row>
    <row r="242" spans="1:8" ht="12.75">
      <c r="A242" s="8"/>
      <c r="B242" s="73"/>
      <c r="C242" s="71"/>
      <c r="D242" s="71"/>
      <c r="E242" s="71"/>
      <c r="F242" s="73"/>
      <c r="G242" s="73"/>
      <c r="H242" s="73"/>
    </row>
    <row r="243" spans="1:8" ht="12.75">
      <c r="A243" s="8"/>
      <c r="B243" s="73"/>
      <c r="C243" s="73"/>
      <c r="D243" s="73"/>
      <c r="E243" s="73"/>
      <c r="F243" s="73"/>
      <c r="G243" s="73"/>
      <c r="H243" s="73"/>
    </row>
    <row r="244" spans="1:8" ht="12.75">
      <c r="A244" s="8"/>
      <c r="B244" s="73"/>
      <c r="C244" s="73"/>
      <c r="D244" s="73"/>
      <c r="E244" s="73"/>
      <c r="F244" s="73"/>
      <c r="G244" s="73"/>
      <c r="H244" s="73"/>
    </row>
    <row r="245" spans="1:8" ht="12.75">
      <c r="A245" s="8"/>
      <c r="B245" s="73"/>
      <c r="C245" s="73"/>
      <c r="D245" s="73"/>
      <c r="E245" s="73"/>
      <c r="F245" s="73"/>
      <c r="G245" s="73"/>
      <c r="H245" s="73"/>
    </row>
    <row r="246" spans="1:8" ht="12.75">
      <c r="A246" s="8"/>
      <c r="B246" s="73"/>
      <c r="C246" s="73"/>
      <c r="D246" s="73"/>
      <c r="E246" s="73"/>
      <c r="F246" s="73"/>
      <c r="G246" s="73"/>
      <c r="H246" s="73"/>
    </row>
    <row r="247" spans="1:8" ht="12.75">
      <c r="A247" s="8"/>
      <c r="B247" s="73"/>
      <c r="C247" s="73"/>
      <c r="D247" s="73"/>
      <c r="E247" s="73"/>
      <c r="F247" s="73"/>
      <c r="G247" s="73"/>
      <c r="H247" s="73"/>
    </row>
    <row r="248" spans="1:8" ht="12.75">
      <c r="A248" s="8"/>
      <c r="B248" s="73"/>
      <c r="C248" s="73"/>
      <c r="D248" s="73"/>
      <c r="E248" s="73"/>
      <c r="F248" s="73"/>
      <c r="G248" s="73"/>
      <c r="H248" s="73"/>
    </row>
    <row r="249" spans="1:8" ht="12.75">
      <c r="A249" s="8"/>
      <c r="B249" s="73"/>
      <c r="C249" s="73"/>
      <c r="D249" s="73"/>
      <c r="E249" s="73"/>
      <c r="F249" s="73"/>
      <c r="G249" s="73"/>
      <c r="H249" s="73"/>
    </row>
    <row r="250" spans="1:8" ht="12.75">
      <c r="A250" s="8"/>
      <c r="B250" s="73"/>
      <c r="C250" s="73"/>
      <c r="D250" s="73"/>
      <c r="E250" s="73"/>
      <c r="F250" s="73"/>
      <c r="G250" s="73"/>
      <c r="H250" s="73"/>
    </row>
    <row r="251" spans="1:8" ht="12.75">
      <c r="A251" s="8"/>
      <c r="B251" s="73"/>
      <c r="C251" s="73"/>
      <c r="D251" s="73"/>
      <c r="E251" s="73"/>
      <c r="F251" s="73"/>
      <c r="G251" s="73"/>
      <c r="H251" s="73"/>
    </row>
    <row r="252" spans="1:8" ht="12.75">
      <c r="A252" s="8"/>
      <c r="B252" s="73"/>
      <c r="C252" s="73"/>
      <c r="D252" s="73"/>
      <c r="E252" s="73"/>
      <c r="F252" s="73"/>
      <c r="G252" s="73"/>
      <c r="H252" s="73"/>
    </row>
    <row r="253" spans="1:8" ht="12.75">
      <c r="A253" s="8"/>
      <c r="B253" s="73"/>
      <c r="C253" s="73"/>
      <c r="D253" s="73"/>
      <c r="E253" s="73"/>
      <c r="F253" s="73"/>
      <c r="G253" s="73"/>
      <c r="H253" s="73"/>
    </row>
    <row r="254" spans="1:8" ht="12.75">
      <c r="A254" s="8"/>
      <c r="B254" s="73"/>
      <c r="C254" s="73"/>
      <c r="D254" s="73"/>
      <c r="E254" s="73"/>
      <c r="F254" s="73"/>
      <c r="G254" s="73"/>
      <c r="H254" s="73"/>
    </row>
    <row r="255" spans="1:8" ht="12.75">
      <c r="A255" s="8"/>
      <c r="B255" s="73"/>
      <c r="C255" s="73"/>
      <c r="D255" s="73"/>
      <c r="E255" s="73"/>
      <c r="F255" s="73"/>
      <c r="G255" s="73"/>
      <c r="H255" s="73"/>
    </row>
    <row r="256" spans="1:8" ht="12.75">
      <c r="A256" s="8"/>
      <c r="B256" s="73"/>
      <c r="C256" s="73"/>
      <c r="D256" s="73"/>
      <c r="E256" s="73"/>
      <c r="F256" s="73"/>
      <c r="G256" s="73"/>
      <c r="H256" s="73"/>
    </row>
    <row r="257" spans="1:8" ht="12.75">
      <c r="A257" s="8"/>
      <c r="B257" s="73"/>
      <c r="C257" s="73"/>
      <c r="D257" s="73"/>
      <c r="E257" s="73"/>
      <c r="F257" s="73"/>
      <c r="G257" s="73"/>
      <c r="H257" s="73"/>
    </row>
    <row r="258" spans="1:8" ht="12.75">
      <c r="A258" s="8"/>
      <c r="B258" s="73"/>
      <c r="C258" s="73"/>
      <c r="D258" s="73"/>
      <c r="E258" s="73"/>
      <c r="F258" s="73"/>
      <c r="G258" s="73"/>
      <c r="H258" s="73"/>
    </row>
    <row r="259" spans="1:8" ht="12.75">
      <c r="A259" s="8"/>
      <c r="B259" s="73"/>
      <c r="C259" s="73"/>
      <c r="D259" s="73"/>
      <c r="E259" s="73"/>
      <c r="F259" s="73"/>
      <c r="G259" s="73"/>
      <c r="H259" s="73"/>
    </row>
    <row r="260" spans="1:8" ht="12.75">
      <c r="A260" s="8"/>
      <c r="B260" s="73"/>
      <c r="C260" s="73"/>
      <c r="D260" s="73"/>
      <c r="E260" s="73"/>
      <c r="F260" s="73"/>
      <c r="G260" s="73"/>
      <c r="H260" s="73"/>
    </row>
    <row r="261" spans="1:8" ht="12.75">
      <c r="A261" s="8"/>
      <c r="B261" s="73"/>
      <c r="C261" s="73"/>
      <c r="D261" s="73"/>
      <c r="E261" s="73"/>
      <c r="F261" s="73"/>
      <c r="G261" s="73"/>
      <c r="H261" s="73"/>
    </row>
    <row r="262" spans="1:8" ht="12.75">
      <c r="A262" s="8"/>
      <c r="B262" s="73"/>
      <c r="C262" s="73"/>
      <c r="D262" s="73"/>
      <c r="E262" s="73"/>
      <c r="F262" s="73"/>
      <c r="G262" s="73"/>
      <c r="H262" s="73"/>
    </row>
    <row r="263" spans="1:8" ht="12.75">
      <c r="A263" s="8"/>
      <c r="B263" s="73"/>
      <c r="C263" s="73"/>
      <c r="D263" s="73"/>
      <c r="E263" s="73"/>
      <c r="F263" s="73"/>
      <c r="G263" s="73"/>
      <c r="H263" s="73"/>
    </row>
    <row r="264" spans="1:8" ht="12.75">
      <c r="A264" s="8"/>
      <c r="B264" s="73"/>
      <c r="C264" s="73"/>
      <c r="D264" s="73"/>
      <c r="E264" s="73"/>
      <c r="F264" s="73"/>
      <c r="G264" s="73"/>
      <c r="H264" s="73"/>
    </row>
    <row r="265" spans="1:8" ht="12.75">
      <c r="A265" s="8"/>
      <c r="B265" s="73"/>
      <c r="C265" s="73"/>
      <c r="D265" s="73"/>
      <c r="E265" s="73"/>
      <c r="F265" s="73"/>
      <c r="G265" s="73"/>
      <c r="H265" s="73"/>
    </row>
    <row r="266" spans="1:8" ht="12.75">
      <c r="A266" s="8"/>
      <c r="B266" s="73"/>
      <c r="C266" s="73"/>
      <c r="D266" s="73"/>
      <c r="E266" s="73"/>
      <c r="F266" s="73"/>
      <c r="G266" s="73"/>
      <c r="H266" s="73"/>
    </row>
    <row r="267" spans="1:8" ht="12.75">
      <c r="A267" s="8"/>
      <c r="B267" s="73"/>
      <c r="C267" s="73"/>
      <c r="D267" s="73"/>
      <c r="E267" s="73"/>
      <c r="F267" s="73"/>
      <c r="G267" s="73"/>
      <c r="H267" s="73"/>
    </row>
    <row r="268" spans="1:8" ht="12.75">
      <c r="A268" s="8"/>
      <c r="B268" s="73"/>
      <c r="C268" s="73"/>
      <c r="D268" s="73"/>
      <c r="E268" s="73"/>
      <c r="F268" s="73"/>
      <c r="G268" s="73"/>
      <c r="H268" s="73"/>
    </row>
    <row r="269" spans="1:8" ht="12.75">
      <c r="A269" s="8"/>
      <c r="B269" s="73"/>
      <c r="C269" s="73"/>
      <c r="D269" s="73"/>
      <c r="E269" s="73"/>
      <c r="F269" s="73"/>
      <c r="G269" s="73"/>
      <c r="H269" s="73"/>
    </row>
    <row r="270" spans="1:8" ht="12.75">
      <c r="A270" s="8"/>
      <c r="B270" s="73"/>
      <c r="C270" s="73"/>
      <c r="D270" s="73"/>
      <c r="E270" s="73"/>
      <c r="F270" s="73"/>
      <c r="G270" s="73"/>
      <c r="H270" s="73"/>
    </row>
    <row r="271" spans="1:8" ht="12.75">
      <c r="A271" s="8"/>
      <c r="B271" s="73"/>
      <c r="C271" s="73"/>
      <c r="D271" s="73"/>
      <c r="E271" s="73"/>
      <c r="F271" s="73"/>
      <c r="G271" s="73"/>
      <c r="H271" s="73"/>
    </row>
    <row r="272" spans="1:8" ht="12.75">
      <c r="A272" s="8"/>
      <c r="B272" s="73"/>
      <c r="C272" s="73"/>
      <c r="D272" s="73"/>
      <c r="E272" s="73"/>
      <c r="F272" s="73"/>
      <c r="G272" s="73"/>
      <c r="H272" s="73"/>
    </row>
    <row r="273" spans="1:8" ht="12.75">
      <c r="A273" s="8"/>
      <c r="B273" s="73"/>
      <c r="C273" s="73"/>
      <c r="D273" s="73"/>
      <c r="E273" s="73"/>
      <c r="F273" s="73"/>
      <c r="G273" s="73"/>
      <c r="H273" s="73"/>
    </row>
    <row r="274" spans="1:8" ht="12.75">
      <c r="A274" s="8"/>
      <c r="B274" s="73"/>
      <c r="C274" s="73"/>
      <c r="D274" s="73"/>
      <c r="E274" s="73"/>
      <c r="F274" s="73"/>
      <c r="G274" s="73"/>
      <c r="H274" s="73"/>
    </row>
    <row r="275" spans="1:8" ht="12.75">
      <c r="A275" s="8"/>
      <c r="B275" s="73"/>
      <c r="C275" s="73"/>
      <c r="D275" s="73"/>
      <c r="E275" s="73"/>
      <c r="F275" s="73"/>
      <c r="G275" s="73"/>
      <c r="H275" s="73"/>
    </row>
    <row r="276" spans="1:8" ht="12.75">
      <c r="A276" s="8"/>
      <c r="B276" s="73"/>
      <c r="C276" s="73"/>
      <c r="D276" s="73"/>
      <c r="E276" s="73"/>
      <c r="F276" s="73"/>
      <c r="G276" s="73"/>
      <c r="H276" s="73"/>
    </row>
    <row r="277" spans="1:8" ht="12.75">
      <c r="A277" s="8"/>
      <c r="B277" s="73"/>
      <c r="C277" s="73"/>
      <c r="D277" s="73"/>
      <c r="E277" s="73"/>
      <c r="F277" s="73"/>
      <c r="G277" s="73"/>
      <c r="H277" s="73"/>
    </row>
    <row r="278" spans="1:8" ht="12.75">
      <c r="A278" s="8"/>
      <c r="B278" s="73"/>
      <c r="C278" s="73"/>
      <c r="D278" s="73"/>
      <c r="E278" s="73"/>
      <c r="F278" s="73"/>
      <c r="G278" s="73"/>
      <c r="H278" s="73"/>
    </row>
    <row r="279" spans="1:8" ht="12.75">
      <c r="A279" s="8"/>
      <c r="B279" s="73"/>
      <c r="C279" s="73"/>
      <c r="D279" s="73"/>
      <c r="E279" s="73"/>
      <c r="F279" s="73"/>
      <c r="G279" s="73"/>
      <c r="H279" s="73"/>
    </row>
    <row r="280" spans="1:8" ht="12.75">
      <c r="A280" s="8"/>
      <c r="B280" s="73"/>
      <c r="C280" s="73"/>
      <c r="D280" s="73"/>
      <c r="E280" s="73"/>
      <c r="F280" s="73"/>
      <c r="G280" s="73"/>
      <c r="H280" s="73"/>
    </row>
    <row r="281" spans="1:8" ht="12.75">
      <c r="A281" s="8"/>
      <c r="B281" s="73"/>
      <c r="C281" s="73"/>
      <c r="D281" s="73"/>
      <c r="E281" s="73"/>
      <c r="F281" s="73"/>
      <c r="G281" s="73"/>
      <c r="H281" s="73"/>
    </row>
    <row r="282" spans="1:8" ht="12.75">
      <c r="A282" s="8"/>
      <c r="B282" s="73"/>
      <c r="C282" s="73"/>
      <c r="D282" s="73"/>
      <c r="E282" s="73"/>
      <c r="F282" s="73"/>
      <c r="G282" s="73"/>
      <c r="H282" s="73"/>
    </row>
    <row r="283" spans="1:8" ht="12.75">
      <c r="A283" s="8"/>
      <c r="B283" s="73"/>
      <c r="C283" s="73"/>
      <c r="D283" s="73"/>
      <c r="E283" s="73"/>
      <c r="F283" s="73"/>
      <c r="G283" s="73"/>
      <c r="H283" s="73"/>
    </row>
    <row r="284" spans="1:8" ht="12.75">
      <c r="A284" s="8"/>
      <c r="B284" s="73"/>
      <c r="C284" s="73"/>
      <c r="D284" s="73"/>
      <c r="E284" s="73"/>
      <c r="F284" s="73"/>
      <c r="G284" s="73"/>
      <c r="H284" s="73"/>
    </row>
    <row r="285" spans="1:8" ht="12.75">
      <c r="A285" s="8"/>
      <c r="B285" s="73"/>
      <c r="C285" s="73"/>
      <c r="D285" s="73"/>
      <c r="E285" s="73"/>
      <c r="F285" s="73"/>
      <c r="G285" s="73"/>
      <c r="H285" s="73"/>
    </row>
    <row r="286" spans="1:8" ht="12.75">
      <c r="A286" s="8"/>
      <c r="B286" s="73"/>
      <c r="C286" s="73"/>
      <c r="D286" s="73"/>
      <c r="E286" s="73"/>
      <c r="F286" s="73"/>
      <c r="G286" s="73"/>
      <c r="H286" s="73"/>
    </row>
    <row r="287" spans="1:8" ht="12.75">
      <c r="A287" s="8"/>
      <c r="B287" s="73"/>
      <c r="C287" s="73"/>
      <c r="D287" s="73"/>
      <c r="E287" s="73"/>
      <c r="F287" s="73"/>
      <c r="G287" s="73"/>
      <c r="H287" s="73"/>
    </row>
    <row r="288" spans="1:8" ht="12.75">
      <c r="A288" s="8"/>
      <c r="B288" s="73"/>
      <c r="C288" s="73"/>
      <c r="D288" s="73"/>
      <c r="E288" s="73"/>
      <c r="F288" s="73"/>
      <c r="G288" s="73"/>
      <c r="H288" s="73"/>
    </row>
    <row r="289" spans="1:8" ht="12.75">
      <c r="A289" s="8"/>
      <c r="B289" s="73"/>
      <c r="C289" s="73"/>
      <c r="D289" s="73"/>
      <c r="E289" s="73"/>
      <c r="F289" s="73"/>
      <c r="G289" s="73"/>
      <c r="H289" s="73"/>
    </row>
    <row r="290" spans="1:8" ht="12.75">
      <c r="A290" s="8"/>
      <c r="B290" s="73"/>
      <c r="C290" s="73"/>
      <c r="D290" s="73"/>
      <c r="E290" s="73"/>
      <c r="F290" s="73"/>
      <c r="G290" s="73"/>
      <c r="H290" s="73"/>
    </row>
    <row r="291" spans="1:8" ht="12.75">
      <c r="A291" s="8"/>
      <c r="B291" s="73"/>
      <c r="C291" s="73"/>
      <c r="D291" s="73"/>
      <c r="E291" s="73"/>
      <c r="F291" s="73"/>
      <c r="G291" s="73"/>
      <c r="H291" s="73"/>
    </row>
    <row r="292" spans="1:8" ht="12.75">
      <c r="A292" s="8"/>
      <c r="B292" s="73"/>
      <c r="C292" s="73"/>
      <c r="D292" s="73"/>
      <c r="E292" s="73"/>
      <c r="F292" s="73"/>
      <c r="G292" s="73"/>
      <c r="H292" s="73"/>
    </row>
    <row r="293" spans="1:8" ht="12.75">
      <c r="A293" s="8"/>
      <c r="B293" s="73"/>
      <c r="C293" s="73"/>
      <c r="D293" s="73"/>
      <c r="E293" s="73"/>
      <c r="F293" s="73"/>
      <c r="G293" s="73"/>
      <c r="H293" s="73"/>
    </row>
    <row r="294" spans="1:8" ht="12.75">
      <c r="A294" s="8"/>
      <c r="B294" s="73"/>
      <c r="C294" s="73"/>
      <c r="D294" s="73"/>
      <c r="E294" s="73"/>
      <c r="F294" s="73"/>
      <c r="G294" s="73"/>
      <c r="H294" s="73"/>
    </row>
    <row r="295" spans="1:8" ht="12.75">
      <c r="A295" s="8"/>
      <c r="B295" s="73"/>
      <c r="C295" s="73"/>
      <c r="D295" s="73"/>
      <c r="E295" s="73"/>
      <c r="F295" s="73"/>
      <c r="G295" s="73"/>
      <c r="H295" s="73"/>
    </row>
    <row r="296" spans="1:8" ht="12.75">
      <c r="A296" s="8"/>
      <c r="B296" s="73"/>
      <c r="C296" s="73"/>
      <c r="D296" s="73"/>
      <c r="E296" s="73"/>
      <c r="F296" s="73"/>
      <c r="G296" s="73"/>
      <c r="H296" s="73"/>
    </row>
    <row r="297" spans="1:8" ht="12.75">
      <c r="A297" s="8"/>
      <c r="B297" s="73"/>
      <c r="C297" s="73"/>
      <c r="D297" s="73"/>
      <c r="E297" s="73"/>
      <c r="F297" s="73"/>
      <c r="G297" s="73"/>
      <c r="H297" s="73"/>
    </row>
    <row r="298" spans="1:8" ht="12.75">
      <c r="A298" s="8"/>
      <c r="B298" s="73"/>
      <c r="C298" s="73"/>
      <c r="D298" s="73"/>
      <c r="E298" s="73"/>
      <c r="F298" s="73"/>
      <c r="G298" s="73"/>
      <c r="H298" s="73"/>
    </row>
    <row r="299" spans="1:8" ht="12.75">
      <c r="A299" s="8"/>
      <c r="B299" s="73"/>
      <c r="C299" s="73"/>
      <c r="D299" s="73"/>
      <c r="E299" s="73"/>
      <c r="F299" s="73"/>
      <c r="G299" s="73"/>
      <c r="H299" s="73"/>
    </row>
    <row r="300" spans="1:8" ht="12.75">
      <c r="A300" s="8"/>
      <c r="B300" s="73"/>
      <c r="C300" s="73"/>
      <c r="D300" s="73"/>
      <c r="E300" s="73"/>
      <c r="F300" s="73"/>
      <c r="G300" s="73"/>
      <c r="H300" s="73"/>
    </row>
    <row r="301" spans="1:8" ht="12.75">
      <c r="A301" s="8"/>
      <c r="B301" s="73"/>
      <c r="C301" s="73"/>
      <c r="D301" s="73"/>
      <c r="E301" s="73"/>
      <c r="F301" s="73"/>
      <c r="G301" s="73"/>
      <c r="H301" s="73"/>
    </row>
    <row r="302" spans="1:8" ht="12.75">
      <c r="A302" s="8"/>
      <c r="B302" s="73"/>
      <c r="C302" s="73"/>
      <c r="D302" s="73"/>
      <c r="E302" s="73"/>
      <c r="F302" s="73"/>
      <c r="G302" s="73"/>
      <c r="H302" s="73"/>
    </row>
    <row r="303" spans="1:8" ht="12.75">
      <c r="A303" s="8"/>
      <c r="B303" s="73"/>
      <c r="C303" s="73"/>
      <c r="D303" s="73"/>
      <c r="E303" s="73"/>
      <c r="F303" s="73"/>
      <c r="G303" s="73"/>
      <c r="H303" s="73"/>
    </row>
    <row r="304" spans="1:8" ht="12.75">
      <c r="A304" s="8"/>
      <c r="B304" s="73"/>
      <c r="C304" s="73"/>
      <c r="D304" s="73"/>
      <c r="E304" s="73"/>
      <c r="F304" s="73"/>
      <c r="G304" s="73"/>
      <c r="H304" s="73"/>
    </row>
    <row r="305" spans="1:8" ht="12.75">
      <c r="A305" s="8"/>
      <c r="B305" s="73"/>
      <c r="C305" s="73"/>
      <c r="D305" s="73"/>
      <c r="E305" s="73"/>
      <c r="F305" s="73"/>
      <c r="G305" s="73"/>
      <c r="H305" s="73"/>
    </row>
    <row r="306" spans="1:8" ht="12.75">
      <c r="A306" s="8"/>
      <c r="B306" s="73"/>
      <c r="C306" s="73"/>
      <c r="D306" s="73"/>
      <c r="E306" s="73"/>
      <c r="F306" s="73"/>
      <c r="G306" s="73"/>
      <c r="H306" s="73"/>
    </row>
    <row r="307" spans="1:8" ht="12.75">
      <c r="A307" s="8"/>
      <c r="B307" s="73"/>
      <c r="C307" s="73"/>
      <c r="D307" s="73"/>
      <c r="E307" s="73"/>
      <c r="F307" s="73"/>
      <c r="G307" s="73"/>
      <c r="H307" s="73"/>
    </row>
    <row r="308" spans="1:8" ht="12.75">
      <c r="A308" s="8"/>
      <c r="B308" s="73"/>
      <c r="C308" s="73"/>
      <c r="D308" s="73"/>
      <c r="E308" s="73"/>
      <c r="F308" s="73"/>
      <c r="G308" s="73"/>
      <c r="H308" s="73"/>
    </row>
    <row r="309" spans="1:8" ht="12.75">
      <c r="A309" s="8"/>
      <c r="B309" s="73"/>
      <c r="C309" s="73"/>
      <c r="D309" s="73"/>
      <c r="E309" s="73"/>
      <c r="F309" s="73"/>
      <c r="G309" s="73"/>
      <c r="H309" s="73"/>
    </row>
    <row r="310" spans="1:8" ht="12.75">
      <c r="A310" s="8"/>
      <c r="B310" s="73"/>
      <c r="C310" s="73"/>
      <c r="D310" s="73"/>
      <c r="E310" s="73"/>
      <c r="F310" s="73"/>
      <c r="G310" s="73"/>
      <c r="H310" s="73"/>
    </row>
    <row r="311" spans="1:8" ht="12.75">
      <c r="A311" s="8"/>
      <c r="B311" s="73"/>
      <c r="C311" s="73"/>
      <c r="D311" s="73"/>
      <c r="E311" s="73"/>
      <c r="F311" s="73"/>
      <c r="G311" s="73"/>
      <c r="H311" s="73"/>
    </row>
    <row r="312" spans="1:8" ht="12.75">
      <c r="A312" s="8"/>
      <c r="B312" s="73"/>
      <c r="C312" s="73"/>
      <c r="D312" s="73"/>
      <c r="E312" s="73"/>
      <c r="F312" s="73"/>
      <c r="G312" s="73"/>
      <c r="H312" s="73"/>
    </row>
    <row r="313" spans="1:8" ht="12.75">
      <c r="A313" s="8"/>
      <c r="B313" s="73"/>
      <c r="C313" s="73"/>
      <c r="D313" s="73"/>
      <c r="E313" s="73"/>
      <c r="F313" s="73"/>
      <c r="G313" s="73"/>
      <c r="H313" s="73"/>
    </row>
    <row r="314" spans="1:8" ht="12.75">
      <c r="A314" s="8"/>
      <c r="B314" s="73"/>
      <c r="C314" s="73"/>
      <c r="D314" s="73"/>
      <c r="E314" s="73"/>
      <c r="F314" s="73"/>
      <c r="G314" s="73"/>
      <c r="H314" s="73"/>
    </row>
    <row r="315" spans="1:8" ht="12.75">
      <c r="A315" s="8"/>
      <c r="B315" s="73"/>
      <c r="C315" s="73"/>
      <c r="D315" s="73"/>
      <c r="E315" s="73"/>
      <c r="F315" s="73"/>
      <c r="G315" s="73"/>
      <c r="H315" s="73"/>
    </row>
    <row r="316" spans="1:8" ht="12.75">
      <c r="A316" s="8"/>
      <c r="B316" s="73"/>
      <c r="C316" s="73"/>
      <c r="D316" s="73"/>
      <c r="E316" s="73"/>
      <c r="F316" s="73"/>
      <c r="G316" s="73"/>
      <c r="H316" s="73"/>
    </row>
    <row r="317" spans="1:8" ht="12.75">
      <c r="A317" s="8"/>
      <c r="B317" s="73"/>
      <c r="C317" s="73"/>
      <c r="D317" s="73"/>
      <c r="E317" s="73"/>
      <c r="F317" s="73"/>
      <c r="G317" s="73"/>
      <c r="H317" s="73"/>
    </row>
    <row r="318" spans="1:8" ht="12.75">
      <c r="A318" s="8"/>
      <c r="B318" s="73"/>
      <c r="C318" s="73"/>
      <c r="D318" s="73"/>
      <c r="E318" s="73"/>
      <c r="F318" s="73"/>
      <c r="G318" s="73"/>
      <c r="H318" s="73"/>
    </row>
    <row r="319" spans="1:8" ht="12.75">
      <c r="A319" s="8"/>
      <c r="B319" s="73"/>
      <c r="C319" s="73"/>
      <c r="D319" s="73"/>
      <c r="E319" s="73"/>
      <c r="F319" s="73"/>
      <c r="G319" s="73"/>
      <c r="H319" s="73"/>
    </row>
    <row r="320" spans="1:8" ht="12.75">
      <c r="A320" s="8"/>
      <c r="B320" s="73"/>
      <c r="C320" s="73"/>
      <c r="D320" s="73"/>
      <c r="E320" s="73"/>
      <c r="F320" s="73"/>
      <c r="G320" s="73"/>
      <c r="H320" s="73"/>
    </row>
    <row r="321" spans="1:8" ht="12.75">
      <c r="A321" s="8"/>
      <c r="B321" s="73"/>
      <c r="C321" s="73"/>
      <c r="D321" s="73"/>
      <c r="E321" s="73"/>
      <c r="F321" s="73"/>
      <c r="G321" s="73"/>
      <c r="H321" s="73"/>
    </row>
    <row r="322" spans="1:8" ht="12.75">
      <c r="A322" s="8"/>
      <c r="B322" s="73"/>
      <c r="C322" s="73"/>
      <c r="D322" s="73"/>
      <c r="E322" s="73"/>
      <c r="F322" s="73"/>
      <c r="G322" s="73"/>
      <c r="H322" s="73"/>
    </row>
    <row r="323" spans="1:8" ht="12.75">
      <c r="A323" s="8"/>
      <c r="B323" s="73"/>
      <c r="C323" s="73"/>
      <c r="D323" s="73"/>
      <c r="E323" s="73"/>
      <c r="F323" s="73"/>
      <c r="G323" s="73"/>
      <c r="H323" s="73"/>
    </row>
    <row r="324" spans="1:8" ht="12.75">
      <c r="A324" s="8"/>
      <c r="B324" s="73"/>
      <c r="C324" s="73"/>
      <c r="D324" s="73"/>
      <c r="E324" s="73"/>
      <c r="F324" s="73"/>
      <c r="G324" s="73"/>
      <c r="H324" s="73"/>
    </row>
    <row r="325" spans="1:8" ht="12.75">
      <c r="A325" s="8"/>
      <c r="B325" s="73"/>
      <c r="C325" s="73"/>
      <c r="D325" s="73"/>
      <c r="E325" s="73"/>
      <c r="F325" s="73"/>
      <c r="G325" s="73"/>
      <c r="H325" s="73"/>
    </row>
    <row r="326" spans="1:8" ht="12.75">
      <c r="A326" s="8"/>
      <c r="B326" s="73"/>
      <c r="C326" s="73"/>
      <c r="D326" s="73"/>
      <c r="E326" s="73"/>
      <c r="F326" s="73"/>
      <c r="G326" s="73"/>
      <c r="H326" s="73"/>
    </row>
    <row r="327" spans="1:8" ht="12.75">
      <c r="A327" s="8"/>
      <c r="B327" s="73"/>
      <c r="C327" s="73"/>
      <c r="D327" s="73"/>
      <c r="E327" s="73"/>
      <c r="F327" s="73"/>
      <c r="G327" s="73"/>
      <c r="H327" s="73"/>
    </row>
    <row r="328" spans="1:8" ht="12.75">
      <c r="A328" s="8"/>
      <c r="B328" s="73"/>
      <c r="C328" s="73"/>
      <c r="D328" s="73"/>
      <c r="E328" s="73"/>
      <c r="F328" s="73"/>
      <c r="G328" s="73"/>
      <c r="H328" s="73"/>
    </row>
    <row r="329" spans="1:8" ht="12.75">
      <c r="A329" s="8"/>
      <c r="B329" s="73"/>
      <c r="C329" s="73"/>
      <c r="D329" s="73"/>
      <c r="E329" s="73"/>
      <c r="F329" s="73"/>
      <c r="G329" s="73"/>
      <c r="H329" s="73"/>
    </row>
    <row r="330" spans="1:8" ht="12.75">
      <c r="A330" s="8"/>
      <c r="B330" s="73"/>
      <c r="C330" s="73"/>
      <c r="D330" s="73"/>
      <c r="E330" s="73"/>
      <c r="F330" s="73"/>
      <c r="G330" s="73"/>
      <c r="H330" s="73"/>
    </row>
    <row r="331" spans="1:8" ht="12.75">
      <c r="A331" s="8"/>
      <c r="B331" s="73"/>
      <c r="C331" s="73"/>
      <c r="D331" s="73"/>
      <c r="E331" s="73"/>
      <c r="F331" s="73"/>
      <c r="G331" s="73"/>
      <c r="H331" s="73"/>
    </row>
    <row r="332" spans="1:8" ht="12.75">
      <c r="A332" s="8"/>
      <c r="B332" s="73"/>
      <c r="C332" s="73"/>
      <c r="D332" s="73"/>
      <c r="E332" s="73"/>
      <c r="F332" s="73"/>
      <c r="G332" s="73"/>
      <c r="H332" s="73"/>
    </row>
    <row r="333" spans="1:8" ht="12.75">
      <c r="A333" s="8"/>
      <c r="B333" s="73"/>
      <c r="C333" s="73"/>
      <c r="D333" s="73"/>
      <c r="E333" s="73"/>
      <c r="F333" s="73"/>
      <c r="G333" s="73"/>
      <c r="H333" s="73"/>
    </row>
    <row r="334" spans="1:8" ht="12.75">
      <c r="A334" s="8"/>
      <c r="B334" s="73"/>
      <c r="C334" s="73"/>
      <c r="D334" s="73"/>
      <c r="E334" s="73"/>
      <c r="F334" s="73"/>
      <c r="G334" s="73"/>
      <c r="H334" s="73"/>
    </row>
    <row r="335" spans="1:8" ht="12.75">
      <c r="A335" s="8"/>
      <c r="B335" s="73"/>
      <c r="C335" s="73"/>
      <c r="D335" s="73"/>
      <c r="E335" s="73"/>
      <c r="F335" s="73"/>
      <c r="G335" s="73"/>
      <c r="H335" s="73"/>
    </row>
    <row r="336" spans="1:8" ht="12.75">
      <c r="A336" s="8"/>
      <c r="B336" s="73"/>
      <c r="C336" s="73"/>
      <c r="D336" s="73"/>
      <c r="E336" s="73"/>
      <c r="F336" s="73"/>
      <c r="G336" s="73"/>
      <c r="H336" s="73"/>
    </row>
    <row r="337" spans="1:8" ht="12.75">
      <c r="A337" s="8"/>
      <c r="B337" s="73"/>
      <c r="C337" s="73"/>
      <c r="D337" s="73"/>
      <c r="E337" s="73"/>
      <c r="F337" s="73"/>
      <c r="G337" s="73"/>
      <c r="H337" s="73"/>
    </row>
    <row r="338" spans="1:8" ht="12.75">
      <c r="A338" s="8"/>
      <c r="B338" s="73"/>
      <c r="C338" s="73"/>
      <c r="D338" s="73"/>
      <c r="E338" s="73"/>
      <c r="F338" s="73"/>
      <c r="G338" s="73"/>
      <c r="H338" s="73"/>
    </row>
    <row r="339" spans="1:8" ht="12.75">
      <c r="A339" s="8"/>
      <c r="B339" s="73"/>
      <c r="C339" s="73"/>
      <c r="D339" s="73"/>
      <c r="E339" s="73"/>
      <c r="F339" s="73"/>
      <c r="G339" s="73"/>
      <c r="H339" s="73"/>
    </row>
    <row r="340" spans="1:8" ht="12.75">
      <c r="A340" s="8"/>
      <c r="B340" s="73"/>
      <c r="C340" s="73"/>
      <c r="D340" s="73"/>
      <c r="E340" s="73"/>
      <c r="F340" s="73"/>
      <c r="G340" s="73"/>
      <c r="H340" s="73"/>
    </row>
    <row r="341" spans="1:8" ht="12.75">
      <c r="A341" s="8"/>
      <c r="B341" s="73"/>
      <c r="C341" s="73"/>
      <c r="D341" s="73"/>
      <c r="E341" s="73"/>
      <c r="F341" s="73"/>
      <c r="G341" s="73"/>
      <c r="H341" s="73"/>
    </row>
    <row r="342" spans="1:8" ht="12.75">
      <c r="A342" s="8"/>
      <c r="B342" s="73"/>
      <c r="C342" s="73"/>
      <c r="D342" s="73"/>
      <c r="E342" s="73"/>
      <c r="F342" s="73"/>
      <c r="G342" s="73"/>
      <c r="H342" s="73"/>
    </row>
    <row r="343" spans="1:8" ht="12.75">
      <c r="A343" s="8"/>
      <c r="B343" s="73"/>
      <c r="C343" s="73"/>
      <c r="D343" s="73"/>
      <c r="E343" s="73"/>
      <c r="F343" s="73"/>
      <c r="G343" s="73"/>
      <c r="H343" s="73"/>
    </row>
    <row r="344" spans="1:8" ht="12.75">
      <c r="A344" s="8"/>
      <c r="B344" s="73"/>
      <c r="C344" s="73"/>
      <c r="D344" s="73"/>
      <c r="E344" s="73"/>
      <c r="F344" s="73"/>
      <c r="G344" s="73"/>
      <c r="H344" s="73"/>
    </row>
    <row r="345" spans="1:8" ht="12.75">
      <c r="A345" s="8"/>
      <c r="B345" s="73"/>
      <c r="C345" s="73"/>
      <c r="D345" s="73"/>
      <c r="E345" s="73"/>
      <c r="F345" s="73"/>
      <c r="G345" s="73"/>
      <c r="H345" s="73"/>
    </row>
    <row r="346" spans="1:8" ht="12.75">
      <c r="A346" s="8"/>
      <c r="B346" s="73"/>
      <c r="C346" s="73"/>
      <c r="D346" s="73"/>
      <c r="E346" s="73"/>
      <c r="F346" s="73"/>
      <c r="G346" s="73"/>
      <c r="H346" s="73"/>
    </row>
    <row r="347" spans="1:8" ht="12.75">
      <c r="A347" s="8"/>
      <c r="B347" s="73"/>
      <c r="C347" s="73"/>
      <c r="D347" s="73"/>
      <c r="E347" s="73"/>
      <c r="F347" s="73"/>
      <c r="G347" s="73"/>
      <c r="H347" s="73"/>
    </row>
    <row r="348" spans="1:8" ht="12.75">
      <c r="A348" s="8"/>
      <c r="B348" s="73"/>
      <c r="C348" s="73"/>
      <c r="D348" s="73"/>
      <c r="E348" s="73"/>
      <c r="F348" s="73"/>
      <c r="G348" s="73"/>
      <c r="H348" s="73"/>
    </row>
    <row r="349" spans="1:8" ht="12.75">
      <c r="A349" s="8"/>
      <c r="B349" s="73"/>
      <c r="C349" s="73"/>
      <c r="D349" s="73"/>
      <c r="E349" s="73"/>
      <c r="F349" s="73"/>
      <c r="G349" s="73"/>
      <c r="H349" s="73"/>
    </row>
    <row r="350" spans="1:8" ht="12.75">
      <c r="A350" s="8"/>
      <c r="B350" s="73"/>
      <c r="C350" s="73"/>
      <c r="D350" s="73"/>
      <c r="E350" s="73"/>
      <c r="F350" s="73"/>
      <c r="G350" s="73"/>
      <c r="H350" s="73"/>
    </row>
    <row r="351" spans="1:8" ht="12.75">
      <c r="A351" s="8"/>
      <c r="B351" s="73"/>
      <c r="C351" s="73"/>
      <c r="D351" s="73"/>
      <c r="E351" s="73"/>
      <c r="F351" s="73"/>
      <c r="G351" s="73"/>
      <c r="H351" s="73"/>
    </row>
    <row r="352" spans="1:8" ht="12.75">
      <c r="A352" s="8"/>
      <c r="B352" s="73"/>
      <c r="C352" s="73"/>
      <c r="D352" s="73"/>
      <c r="E352" s="73"/>
      <c r="F352" s="73"/>
      <c r="G352" s="73"/>
      <c r="H352" s="73"/>
    </row>
    <row r="353" spans="1:8" ht="12.75">
      <c r="A353" s="8"/>
      <c r="B353" s="73"/>
      <c r="C353" s="73"/>
      <c r="D353" s="73"/>
      <c r="E353" s="73"/>
      <c r="F353" s="73"/>
      <c r="G353" s="73"/>
      <c r="H353" s="73"/>
    </row>
    <row r="354" spans="1:8" ht="12.75">
      <c r="A354" s="8"/>
      <c r="B354" s="73"/>
      <c r="C354" s="73"/>
      <c r="D354" s="73"/>
      <c r="E354" s="73"/>
      <c r="F354" s="73"/>
      <c r="G354" s="73"/>
      <c r="H354" s="73"/>
    </row>
    <row r="355" spans="1:8" ht="12.75">
      <c r="A355" s="8"/>
      <c r="B355" s="73"/>
      <c r="C355" s="73"/>
      <c r="D355" s="73"/>
      <c r="E355" s="73"/>
      <c r="F355" s="73"/>
      <c r="G355" s="73"/>
      <c r="H355" s="73"/>
    </row>
    <row r="356" spans="1:8" ht="12.75">
      <c r="A356" s="8"/>
      <c r="B356" s="73"/>
      <c r="C356" s="73"/>
      <c r="D356" s="73"/>
      <c r="E356" s="73"/>
      <c r="F356" s="73"/>
      <c r="G356" s="73"/>
      <c r="H356" s="73"/>
    </row>
    <row r="357" spans="1:8" ht="12.75">
      <c r="A357" s="8"/>
      <c r="B357" s="73"/>
      <c r="C357" s="73"/>
      <c r="D357" s="73"/>
      <c r="E357" s="73"/>
      <c r="F357" s="73"/>
      <c r="G357" s="73"/>
      <c r="H357" s="73"/>
    </row>
    <row r="358" spans="1:8" ht="12.75">
      <c r="A358" s="8"/>
      <c r="B358" s="73"/>
      <c r="C358" s="73"/>
      <c r="D358" s="73"/>
      <c r="E358" s="73"/>
      <c r="F358" s="73"/>
      <c r="G358" s="73"/>
      <c r="H358" s="73"/>
    </row>
    <row r="359" spans="1:8" ht="12.75">
      <c r="A359" s="8"/>
      <c r="B359" s="73"/>
      <c r="C359" s="73"/>
      <c r="D359" s="73"/>
      <c r="E359" s="73"/>
      <c r="F359" s="73"/>
      <c r="G359" s="73"/>
      <c r="H359" s="73"/>
    </row>
    <row r="360" spans="1:8" ht="12.75">
      <c r="A360" s="8"/>
      <c r="B360" s="73"/>
      <c r="C360" s="73"/>
      <c r="D360" s="73"/>
      <c r="E360" s="73"/>
      <c r="F360" s="73"/>
      <c r="G360" s="73"/>
      <c r="H360" s="73"/>
    </row>
    <row r="361" spans="1:8" ht="12.75">
      <c r="A361" s="8"/>
      <c r="B361" s="73"/>
      <c r="C361" s="73"/>
      <c r="D361" s="73"/>
      <c r="E361" s="73"/>
      <c r="F361" s="73"/>
      <c r="G361" s="73"/>
      <c r="H361" s="73"/>
    </row>
    <row r="362" spans="1:8" ht="12.75">
      <c r="A362" s="8"/>
      <c r="B362" s="73"/>
      <c r="C362" s="73"/>
      <c r="D362" s="73"/>
      <c r="E362" s="73"/>
      <c r="F362" s="73"/>
      <c r="G362" s="73"/>
      <c r="H362" s="73"/>
    </row>
    <row r="363" spans="1:8" ht="12.75">
      <c r="A363" s="8"/>
      <c r="B363" s="73"/>
      <c r="C363" s="73"/>
      <c r="D363" s="73"/>
      <c r="E363" s="73"/>
      <c r="F363" s="73"/>
      <c r="G363" s="73"/>
      <c r="H363" s="73"/>
    </row>
    <row r="364" spans="1:8" ht="12.75">
      <c r="A364" s="8"/>
      <c r="B364" s="73"/>
      <c r="C364" s="73"/>
      <c r="D364" s="73"/>
      <c r="E364" s="73"/>
      <c r="F364" s="73"/>
      <c r="G364" s="73"/>
      <c r="H364" s="73"/>
    </row>
    <row r="365" spans="1:8" ht="12.75">
      <c r="A365" s="8"/>
      <c r="B365" s="73"/>
      <c r="C365" s="73"/>
      <c r="D365" s="73"/>
      <c r="E365" s="73"/>
      <c r="F365" s="73"/>
      <c r="G365" s="73"/>
      <c r="H365" s="73"/>
    </row>
    <row r="366" spans="1:8" ht="12.75">
      <c r="A366" s="8"/>
      <c r="B366" s="73"/>
      <c r="C366" s="73"/>
      <c r="D366" s="73"/>
      <c r="E366" s="73"/>
      <c r="F366" s="73"/>
      <c r="G366" s="73"/>
      <c r="H366" s="73"/>
    </row>
    <row r="367" spans="1:8" ht="12.75">
      <c r="A367" s="8"/>
      <c r="B367" s="73"/>
      <c r="C367" s="73"/>
      <c r="D367" s="73"/>
      <c r="E367" s="73"/>
      <c r="F367" s="73"/>
      <c r="G367" s="73"/>
      <c r="H367" s="73"/>
    </row>
    <row r="368" spans="1:8" ht="12.75">
      <c r="A368" s="8"/>
      <c r="B368" s="73"/>
      <c r="C368" s="73"/>
      <c r="D368" s="73"/>
      <c r="E368" s="73"/>
      <c r="F368" s="73"/>
      <c r="G368" s="73"/>
      <c r="H368" s="73"/>
    </row>
    <row r="369" spans="1:8" ht="12.75">
      <c r="A369" s="8"/>
      <c r="B369" s="73"/>
      <c r="C369" s="73"/>
      <c r="D369" s="73"/>
      <c r="E369" s="73"/>
      <c r="F369" s="73"/>
      <c r="G369" s="73"/>
      <c r="H369" s="73"/>
    </row>
    <row r="370" spans="1:8" ht="12.75">
      <c r="A370" s="8"/>
      <c r="B370" s="73"/>
      <c r="C370" s="73"/>
      <c r="D370" s="73"/>
      <c r="E370" s="73"/>
      <c r="F370" s="73"/>
      <c r="G370" s="73"/>
      <c r="H370" s="73"/>
    </row>
    <row r="371" spans="1:8" ht="12.75">
      <c r="A371" s="8"/>
      <c r="B371" s="73"/>
      <c r="C371" s="73"/>
      <c r="D371" s="73"/>
      <c r="E371" s="73"/>
      <c r="F371" s="73"/>
      <c r="G371" s="73"/>
      <c r="H371" s="73"/>
    </row>
    <row r="372" spans="1:8" ht="12.75">
      <c r="A372" s="8"/>
      <c r="B372" s="73"/>
      <c r="C372" s="73"/>
      <c r="D372" s="73"/>
      <c r="E372" s="73"/>
      <c r="F372" s="73"/>
      <c r="G372" s="73"/>
      <c r="H372" s="73"/>
    </row>
    <row r="373" spans="1:8" ht="12.75">
      <c r="A373" s="8"/>
      <c r="B373" s="73"/>
      <c r="C373" s="73"/>
      <c r="D373" s="73"/>
      <c r="E373" s="73"/>
      <c r="F373" s="73"/>
      <c r="G373" s="73"/>
      <c r="H373" s="73"/>
    </row>
    <row r="374" spans="1:8" ht="12.75">
      <c r="A374" s="8"/>
      <c r="B374" s="73"/>
      <c r="C374" s="73"/>
      <c r="D374" s="73"/>
      <c r="E374" s="73"/>
      <c r="F374" s="73"/>
      <c r="G374" s="73"/>
      <c r="H374" s="73"/>
    </row>
    <row r="375" spans="1:8" ht="12.75">
      <c r="A375" s="8"/>
      <c r="B375" s="73"/>
      <c r="C375" s="73"/>
      <c r="D375" s="73"/>
      <c r="E375" s="73"/>
      <c r="F375" s="73"/>
      <c r="G375" s="73"/>
      <c r="H375" s="73"/>
    </row>
    <row r="376" spans="1:8" ht="12.75">
      <c r="A376" s="8"/>
      <c r="B376" s="73"/>
      <c r="C376" s="73"/>
      <c r="D376" s="73"/>
      <c r="E376" s="73"/>
      <c r="F376" s="73"/>
      <c r="G376" s="73"/>
      <c r="H376" s="73"/>
    </row>
    <row r="377" spans="1:8" ht="12.75">
      <c r="A377" s="8"/>
      <c r="B377" s="73"/>
      <c r="C377" s="73"/>
      <c r="D377" s="73"/>
      <c r="E377" s="73"/>
      <c r="F377" s="73"/>
      <c r="G377" s="73"/>
      <c r="H377" s="73"/>
    </row>
    <row r="378" spans="1:8" ht="12.75">
      <c r="A378" s="8"/>
      <c r="B378" s="73"/>
      <c r="C378" s="73"/>
      <c r="D378" s="73"/>
      <c r="E378" s="73"/>
      <c r="F378" s="73"/>
      <c r="G378" s="73"/>
      <c r="H378" s="73"/>
    </row>
    <row r="379" spans="1:8" ht="12.75">
      <c r="A379" s="8"/>
      <c r="B379" s="73"/>
      <c r="C379" s="73"/>
      <c r="D379" s="73"/>
      <c r="E379" s="73"/>
      <c r="F379" s="73"/>
      <c r="G379" s="73"/>
      <c r="H379" s="73"/>
    </row>
    <row r="380" spans="1:8" ht="12.75">
      <c r="A380" s="8"/>
      <c r="B380" s="73"/>
      <c r="C380" s="73"/>
      <c r="D380" s="73"/>
      <c r="E380" s="73"/>
      <c r="F380" s="73"/>
      <c r="G380" s="73"/>
      <c r="H380" s="73"/>
    </row>
    <row r="381" spans="1:8" ht="12.75">
      <c r="A381" s="8"/>
      <c r="B381" s="73"/>
      <c r="C381" s="73"/>
      <c r="D381" s="73"/>
      <c r="E381" s="73"/>
      <c r="G381" s="73"/>
      <c r="H381" s="73"/>
    </row>
    <row r="382" spans="1:8" ht="12.75">
      <c r="A382" s="8"/>
      <c r="B382" s="73"/>
      <c r="C382" s="73"/>
      <c r="D382" s="73"/>
      <c r="E382" s="73"/>
      <c r="G382" s="73"/>
      <c r="H382" s="73"/>
    </row>
    <row r="383" spans="1:8" ht="12.75">
      <c r="A383" s="8"/>
      <c r="B383" s="73"/>
      <c r="C383" s="73"/>
      <c r="D383" s="73"/>
      <c r="E383" s="73"/>
      <c r="G383" s="73"/>
      <c r="H383" s="73"/>
    </row>
    <row r="384" spans="1:8" ht="12.75">
      <c r="A384" s="8"/>
      <c r="B384" s="73"/>
      <c r="C384" s="73"/>
      <c r="D384" s="73"/>
      <c r="E384" s="73"/>
      <c r="G384" s="73"/>
      <c r="H384" s="73"/>
    </row>
    <row r="385" spans="1:8" ht="12.75">
      <c r="A385" s="8"/>
      <c r="B385" s="73"/>
      <c r="C385" s="73"/>
      <c r="D385" s="73"/>
      <c r="E385" s="73"/>
      <c r="G385" s="73"/>
      <c r="H385" s="73"/>
    </row>
    <row r="386" spans="1:8" ht="12.75">
      <c r="A386" s="8"/>
      <c r="B386" s="73"/>
      <c r="C386" s="73"/>
      <c r="D386" s="73"/>
      <c r="E386" s="73"/>
      <c r="G386" s="73"/>
      <c r="H386" s="73"/>
    </row>
    <row r="387" spans="1:8" ht="12.75">
      <c r="A387" s="8"/>
      <c r="B387" s="73"/>
      <c r="C387" s="73"/>
      <c r="D387" s="73"/>
      <c r="E387" s="73"/>
      <c r="G387" s="73"/>
      <c r="H387" s="73"/>
    </row>
    <row r="388" spans="1:8" ht="12.75">
      <c r="A388" s="8"/>
      <c r="B388" s="73"/>
      <c r="C388" s="73"/>
      <c r="D388" s="73"/>
      <c r="E388" s="73"/>
      <c r="G388" s="73"/>
      <c r="H388" s="73"/>
    </row>
    <row r="389" spans="1:8" ht="12.75">
      <c r="A389" s="8"/>
      <c r="B389" s="73"/>
      <c r="C389" s="73"/>
      <c r="D389" s="73"/>
      <c r="E389" s="73"/>
      <c r="G389" s="73"/>
      <c r="H389" s="73"/>
    </row>
    <row r="390" spans="1:8" ht="12.75">
      <c r="A390" s="8"/>
      <c r="B390" s="73"/>
      <c r="C390" s="73"/>
      <c r="D390" s="73"/>
      <c r="E390" s="73"/>
      <c r="G390" s="73"/>
      <c r="H390" s="73"/>
    </row>
    <row r="391" spans="1:8" ht="12.75">
      <c r="A391" s="8"/>
      <c r="B391" s="73"/>
      <c r="C391" s="73"/>
      <c r="D391" s="73"/>
      <c r="E391" s="73"/>
      <c r="G391" s="73"/>
      <c r="H391" s="73"/>
    </row>
    <row r="392" spans="1:8" ht="12.75">
      <c r="A392" s="8"/>
      <c r="B392" s="73"/>
      <c r="C392" s="73"/>
      <c r="D392" s="73"/>
      <c r="E392" s="73"/>
      <c r="G392" s="73"/>
      <c r="H392" s="73"/>
    </row>
    <row r="393" spans="1:8" ht="12.75">
      <c r="A393" s="8"/>
      <c r="B393" s="73"/>
      <c r="C393" s="73"/>
      <c r="D393" s="73"/>
      <c r="E393" s="73"/>
      <c r="G393" s="73"/>
      <c r="H393" s="73"/>
    </row>
    <row r="394" spans="1:8" ht="12.75">
      <c r="A394" s="8"/>
      <c r="B394" s="73"/>
      <c r="C394" s="73"/>
      <c r="D394" s="73"/>
      <c r="E394" s="73"/>
      <c r="G394" s="73"/>
      <c r="H394" s="73"/>
    </row>
    <row r="395" spans="1:8" ht="12.75">
      <c r="A395" s="8"/>
      <c r="B395" s="73"/>
      <c r="C395" s="73"/>
      <c r="D395" s="73"/>
      <c r="E395" s="73"/>
      <c r="G395" s="73"/>
      <c r="H395" s="73"/>
    </row>
    <row r="396" spans="1:8" ht="12.75">
      <c r="A396" s="8"/>
      <c r="B396" s="73"/>
      <c r="C396" s="73"/>
      <c r="D396" s="73"/>
      <c r="E396" s="73"/>
      <c r="G396" s="73"/>
      <c r="H396" s="73"/>
    </row>
    <row r="397" spans="1:8" ht="12.75">
      <c r="A397" s="8"/>
      <c r="B397" s="73"/>
      <c r="C397" s="73"/>
      <c r="D397" s="73"/>
      <c r="E397" s="73"/>
      <c r="G397" s="73"/>
      <c r="H397" s="73"/>
    </row>
    <row r="398" spans="1:8" ht="12.75">
      <c r="A398" s="8"/>
      <c r="B398" s="73"/>
      <c r="C398" s="73"/>
      <c r="D398" s="73"/>
      <c r="E398" s="73"/>
      <c r="G398" s="73"/>
      <c r="H398" s="73"/>
    </row>
    <row r="399" spans="1:8" ht="12.75">
      <c r="A399" s="8"/>
      <c r="B399" s="73"/>
      <c r="C399" s="73"/>
      <c r="D399" s="73"/>
      <c r="E399" s="73"/>
      <c r="G399" s="73"/>
      <c r="H399" s="73"/>
    </row>
    <row r="400" spans="1:8" ht="12.75">
      <c r="A400" s="8"/>
      <c r="B400" s="73"/>
      <c r="C400" s="73"/>
      <c r="D400" s="73"/>
      <c r="E400" s="73"/>
      <c r="G400" s="73"/>
      <c r="H400" s="73"/>
    </row>
    <row r="401" spans="1:8" ht="12.75">
      <c r="A401" s="8"/>
      <c r="B401" s="73"/>
      <c r="C401" s="73"/>
      <c r="D401" s="73"/>
      <c r="E401" s="73"/>
      <c r="G401" s="73"/>
      <c r="H401" s="73"/>
    </row>
    <row r="402" spans="1:5" ht="12.75">
      <c r="A402" s="8"/>
      <c r="B402" s="73"/>
      <c r="C402" s="73"/>
      <c r="D402" s="73"/>
      <c r="E402" s="73"/>
    </row>
    <row r="403" spans="1:5" ht="12.75">
      <c r="A403" s="8"/>
      <c r="B403" s="73"/>
      <c r="C403" s="73"/>
      <c r="D403" s="73"/>
      <c r="E403" s="73"/>
    </row>
    <row r="404" spans="1:5" ht="12.75">
      <c r="A404" s="8"/>
      <c r="B404" s="73"/>
      <c r="C404" s="73"/>
      <c r="D404" s="73"/>
      <c r="E404" s="73"/>
    </row>
    <row r="405" spans="1:5" ht="12.75">
      <c r="A405" s="8"/>
      <c r="B405" s="73"/>
      <c r="C405" s="73"/>
      <c r="D405" s="73"/>
      <c r="E405" s="73"/>
    </row>
    <row r="406" spans="1:5" ht="12.75">
      <c r="A406" s="8"/>
      <c r="B406" s="73"/>
      <c r="C406" s="73"/>
      <c r="D406" s="73"/>
      <c r="E406" s="73"/>
    </row>
    <row r="407" spans="1:5" ht="12.75">
      <c r="A407" s="8"/>
      <c r="B407" s="73"/>
      <c r="C407" s="73"/>
      <c r="D407" s="73"/>
      <c r="E407" s="73"/>
    </row>
    <row r="408" spans="1:5" ht="12.75">
      <c r="A408" s="8"/>
      <c r="B408" s="73"/>
      <c r="C408" s="73"/>
      <c r="D408" s="73"/>
      <c r="E408" s="73"/>
    </row>
    <row r="409" spans="1:5" ht="12.75">
      <c r="A409" s="8"/>
      <c r="B409" s="73"/>
      <c r="C409" s="73"/>
      <c r="D409" s="73"/>
      <c r="E409" s="73"/>
    </row>
    <row r="410" spans="1:5" ht="12.75">
      <c r="A410" s="8"/>
      <c r="B410" s="73"/>
      <c r="C410" s="73"/>
      <c r="D410" s="73"/>
      <c r="E410" s="73"/>
    </row>
    <row r="411" spans="1:5" ht="12.75">
      <c r="A411" s="8"/>
      <c r="B411" s="73"/>
      <c r="C411" s="73"/>
      <c r="D411" s="73"/>
      <c r="E411" s="73"/>
    </row>
    <row r="412" spans="1:5" ht="12.75">
      <c r="A412" s="8"/>
      <c r="B412" s="73"/>
      <c r="C412" s="73"/>
      <c r="D412" s="73"/>
      <c r="E412" s="73"/>
    </row>
    <row r="413" spans="1:5" ht="12.75">
      <c r="A413" s="8"/>
      <c r="B413" s="73"/>
      <c r="C413" s="73"/>
      <c r="D413" s="73"/>
      <c r="E413" s="73"/>
    </row>
    <row r="414" spans="1:5" ht="12.75">
      <c r="A414" s="8"/>
      <c r="B414" s="73"/>
      <c r="C414" s="73"/>
      <c r="D414" s="73"/>
      <c r="E414" s="73"/>
    </row>
    <row r="415" spans="1:5" ht="12.75">
      <c r="A415" s="8"/>
      <c r="B415" s="73"/>
      <c r="C415" s="73"/>
      <c r="D415" s="73"/>
      <c r="E415" s="73"/>
    </row>
    <row r="416" spans="1:5" ht="12.75">
      <c r="A416" s="8"/>
      <c r="B416" s="73"/>
      <c r="C416" s="73"/>
      <c r="D416" s="73"/>
      <c r="E416" s="73"/>
    </row>
    <row r="417" spans="1:5" ht="12.75">
      <c r="A417" s="8"/>
      <c r="B417" s="73"/>
      <c r="C417" s="73"/>
      <c r="D417" s="73"/>
      <c r="E417" s="73"/>
    </row>
    <row r="418" spans="1:5" ht="12.75">
      <c r="A418" s="8"/>
      <c r="B418" s="73"/>
      <c r="C418" s="73"/>
      <c r="D418" s="73"/>
      <c r="E418" s="73"/>
    </row>
    <row r="419" spans="1:5" ht="12.75">
      <c r="A419" s="8"/>
      <c r="B419" s="73"/>
      <c r="C419" s="73"/>
      <c r="D419" s="73"/>
      <c r="E419" s="73"/>
    </row>
    <row r="420" spans="1:5" ht="12.75">
      <c r="A420" s="8"/>
      <c r="B420" s="73"/>
      <c r="C420" s="73"/>
      <c r="D420" s="73"/>
      <c r="E420" s="73"/>
    </row>
    <row r="421" spans="1:5" ht="12.75">
      <c r="A421" s="8"/>
      <c r="B421" s="73"/>
      <c r="C421" s="73"/>
      <c r="D421" s="73"/>
      <c r="E421" s="73"/>
    </row>
    <row r="422" spans="1:5" ht="12.75">
      <c r="A422" s="8"/>
      <c r="B422" s="73"/>
      <c r="C422" s="73"/>
      <c r="D422" s="73"/>
      <c r="E422" s="73"/>
    </row>
    <row r="423" spans="1:5" ht="12.75">
      <c r="A423" s="8"/>
      <c r="B423" s="73"/>
      <c r="C423" s="73"/>
      <c r="D423" s="73"/>
      <c r="E423" s="73"/>
    </row>
    <row r="424" spans="1:5" ht="12.75">
      <c r="A424" s="8"/>
      <c r="B424" s="73"/>
      <c r="C424" s="73"/>
      <c r="D424" s="73"/>
      <c r="E424" s="73"/>
    </row>
    <row r="425" spans="1:5" ht="12.75">
      <c r="A425" s="8"/>
      <c r="B425" s="73"/>
      <c r="C425" s="73"/>
      <c r="D425" s="73"/>
      <c r="E425" s="73"/>
    </row>
    <row r="426" spans="1:5" ht="12.75">
      <c r="A426" s="8"/>
      <c r="B426" s="73"/>
      <c r="C426" s="73"/>
      <c r="D426" s="73"/>
      <c r="E426" s="73"/>
    </row>
    <row r="427" spans="1:5" ht="12.75">
      <c r="A427" s="8"/>
      <c r="B427" s="73"/>
      <c r="C427" s="73"/>
      <c r="D427" s="73"/>
      <c r="E427" s="73"/>
    </row>
    <row r="428" spans="1:5" ht="12.75">
      <c r="A428" s="8"/>
      <c r="B428" s="73"/>
      <c r="C428" s="73"/>
      <c r="D428" s="73"/>
      <c r="E428" s="73"/>
    </row>
    <row r="429" spans="1:5" ht="12.75">
      <c r="A429" s="8"/>
      <c r="B429" s="73"/>
      <c r="C429" s="73"/>
      <c r="D429" s="73"/>
      <c r="E429" s="73"/>
    </row>
    <row r="430" spans="1:5" ht="12.75">
      <c r="A430" s="8"/>
      <c r="B430" s="73"/>
      <c r="C430" s="73"/>
      <c r="D430" s="73"/>
      <c r="E430" s="73"/>
    </row>
    <row r="431" spans="1:5" ht="12.75">
      <c r="A431" s="8"/>
      <c r="B431" s="73"/>
      <c r="C431" s="73"/>
      <c r="D431" s="73"/>
      <c r="E431" s="73"/>
    </row>
    <row r="432" spans="1:5" ht="12.75">
      <c r="A432" s="8"/>
      <c r="B432" s="73"/>
      <c r="C432" s="73"/>
      <c r="D432" s="73"/>
      <c r="E432" s="73"/>
    </row>
    <row r="433" spans="1:5" ht="12.75">
      <c r="A433" s="8"/>
      <c r="B433" s="73"/>
      <c r="C433" s="73"/>
      <c r="D433" s="73"/>
      <c r="E433" s="73"/>
    </row>
    <row r="434" spans="1:5" ht="12.75">
      <c r="A434" s="8"/>
      <c r="B434" s="73"/>
      <c r="C434" s="73"/>
      <c r="D434" s="73"/>
      <c r="E434" s="73"/>
    </row>
    <row r="435" spans="1:5" ht="12.75">
      <c r="A435" s="8"/>
      <c r="B435" s="73"/>
      <c r="C435" s="73"/>
      <c r="D435" s="73"/>
      <c r="E435" s="73"/>
    </row>
    <row r="436" spans="1:5" ht="12.75">
      <c r="A436" s="8"/>
      <c r="B436" s="73"/>
      <c r="C436" s="73"/>
      <c r="D436" s="73"/>
      <c r="E436" s="73"/>
    </row>
    <row r="437" spans="1:5" ht="12.75">
      <c r="A437" s="8"/>
      <c r="B437" s="73"/>
      <c r="C437" s="73"/>
      <c r="D437" s="73"/>
      <c r="E437" s="73"/>
    </row>
    <row r="438" spans="1:5" ht="12.75">
      <c r="A438" s="8"/>
      <c r="B438" s="73"/>
      <c r="C438" s="73"/>
      <c r="D438" s="73"/>
      <c r="E438" s="73"/>
    </row>
    <row r="439" spans="1:5" ht="12.75">
      <c r="A439" s="8"/>
      <c r="B439" s="73"/>
      <c r="C439" s="73"/>
      <c r="D439" s="73"/>
      <c r="E439" s="73"/>
    </row>
    <row r="440" spans="1:5" ht="12.75">
      <c r="A440" s="8"/>
      <c r="B440" s="73"/>
      <c r="C440" s="73"/>
      <c r="D440" s="73"/>
      <c r="E440" s="73"/>
    </row>
    <row r="441" spans="1:5" ht="12.75">
      <c r="A441" s="8"/>
      <c r="B441" s="73"/>
      <c r="C441" s="73"/>
      <c r="D441" s="73"/>
      <c r="E441" s="73"/>
    </row>
    <row r="442" spans="1:5" ht="12.75">
      <c r="A442" s="8"/>
      <c r="B442" s="73"/>
      <c r="C442" s="73"/>
      <c r="D442" s="73"/>
      <c r="E442" s="73"/>
    </row>
    <row r="443" spans="1:5" ht="12.75">
      <c r="A443" s="8"/>
      <c r="B443" s="73"/>
      <c r="C443" s="73"/>
      <c r="D443" s="73"/>
      <c r="E443" s="73"/>
    </row>
    <row r="444" spans="1:5" ht="12.75">
      <c r="A444" s="8"/>
      <c r="B444" s="73"/>
      <c r="C444" s="73"/>
      <c r="D444" s="73"/>
      <c r="E444" s="73"/>
    </row>
    <row r="445" spans="1:5" ht="12.75">
      <c r="A445" s="8"/>
      <c r="B445" s="73"/>
      <c r="C445" s="73"/>
      <c r="D445" s="73"/>
      <c r="E445" s="73"/>
    </row>
    <row r="446" spans="1:5" ht="12.75">
      <c r="A446" s="8"/>
      <c r="B446" s="73"/>
      <c r="C446" s="73"/>
      <c r="D446" s="73"/>
      <c r="E446" s="73"/>
    </row>
    <row r="447" spans="1:5" ht="12.75">
      <c r="A447" s="8"/>
      <c r="B447" s="73"/>
      <c r="C447" s="73"/>
      <c r="D447" s="73"/>
      <c r="E447" s="73"/>
    </row>
    <row r="448" spans="1:5" ht="12.75">
      <c r="A448" s="8"/>
      <c r="B448" s="73"/>
      <c r="C448" s="73"/>
      <c r="D448" s="73"/>
      <c r="E448" s="73"/>
    </row>
    <row r="449" spans="1:5" ht="12.75">
      <c r="A449" s="8"/>
      <c r="B449" s="73"/>
      <c r="C449" s="73"/>
      <c r="D449" s="73"/>
      <c r="E449" s="73"/>
    </row>
    <row r="450" spans="1:5" ht="12.75">
      <c r="A450" s="8"/>
      <c r="B450" s="73"/>
      <c r="C450" s="73"/>
      <c r="D450" s="73"/>
      <c r="E450" s="73"/>
    </row>
    <row r="451" spans="1:5" ht="12.75">
      <c r="A451" s="8"/>
      <c r="B451" s="73"/>
      <c r="C451" s="73"/>
      <c r="D451" s="73"/>
      <c r="E451" s="73"/>
    </row>
    <row r="452" spans="1:5" ht="12.75">
      <c r="A452" s="8"/>
      <c r="B452" s="73"/>
      <c r="C452" s="73"/>
      <c r="D452" s="73"/>
      <c r="E452" s="73"/>
    </row>
    <row r="453" spans="1:5" ht="12.75">
      <c r="A453" s="8"/>
      <c r="B453" s="73"/>
      <c r="C453" s="73"/>
      <c r="D453" s="73"/>
      <c r="E453" s="73"/>
    </row>
    <row r="454" spans="1:5" ht="12.75">
      <c r="A454" s="8"/>
      <c r="B454" s="73"/>
      <c r="C454" s="73"/>
      <c r="D454" s="73"/>
      <c r="E454" s="73"/>
    </row>
    <row r="455" spans="1:5" ht="12.75">
      <c r="A455" s="8"/>
      <c r="B455" s="73"/>
      <c r="C455" s="73"/>
      <c r="D455" s="73"/>
      <c r="E455" s="73"/>
    </row>
    <row r="456" spans="1:5" ht="12.75">
      <c r="A456" s="8"/>
      <c r="B456" s="73"/>
      <c r="C456" s="73"/>
      <c r="D456" s="73"/>
      <c r="E456" s="73"/>
    </row>
    <row r="457" spans="1:5" ht="12.75">
      <c r="A457" s="8"/>
      <c r="B457" s="73"/>
      <c r="C457" s="73"/>
      <c r="D457" s="73"/>
      <c r="E457" s="73"/>
    </row>
    <row r="458" spans="1:5" ht="12.75">
      <c r="A458" s="8"/>
      <c r="B458" s="73"/>
      <c r="C458" s="73"/>
      <c r="D458" s="73"/>
      <c r="E458" s="73"/>
    </row>
    <row r="459" spans="1:5" ht="12.75">
      <c r="A459" s="8"/>
      <c r="B459" s="73"/>
      <c r="C459" s="73"/>
      <c r="D459" s="73"/>
      <c r="E459" s="73"/>
    </row>
    <row r="460" spans="1:5" ht="12.75">
      <c r="A460" s="8"/>
      <c r="B460" s="73"/>
      <c r="C460" s="73"/>
      <c r="D460" s="73"/>
      <c r="E460" s="73"/>
    </row>
    <row r="461" spans="1:5" ht="12.75">
      <c r="A461" s="8"/>
      <c r="B461" s="73"/>
      <c r="C461" s="73"/>
      <c r="D461" s="73"/>
      <c r="E461" s="73"/>
    </row>
    <row r="462" spans="1:5" ht="12.75">
      <c r="A462" s="8"/>
      <c r="B462" s="73"/>
      <c r="C462" s="73"/>
      <c r="D462" s="73"/>
      <c r="E462" s="73"/>
    </row>
    <row r="463" spans="1:5" ht="12.75">
      <c r="A463" s="8"/>
      <c r="B463" s="73"/>
      <c r="C463" s="73"/>
      <c r="D463" s="73"/>
      <c r="E463" s="73"/>
    </row>
    <row r="464" spans="1:5" ht="12.75">
      <c r="A464" s="8"/>
      <c r="B464" s="73"/>
      <c r="C464" s="73"/>
      <c r="D464" s="73"/>
      <c r="E464" s="73"/>
    </row>
    <row r="465" spans="1:5" ht="12.75">
      <c r="A465" s="8"/>
      <c r="B465" s="73"/>
      <c r="C465" s="73"/>
      <c r="D465" s="73"/>
      <c r="E465" s="73"/>
    </row>
    <row r="466" spans="1:5" ht="12.75">
      <c r="A466" s="8"/>
      <c r="B466" s="73"/>
      <c r="C466" s="73"/>
      <c r="D466" s="73"/>
      <c r="E466" s="73"/>
    </row>
    <row r="467" spans="1:5" ht="12.75">
      <c r="A467" s="8"/>
      <c r="B467" s="73"/>
      <c r="C467" s="73"/>
      <c r="D467" s="73"/>
      <c r="E467" s="73"/>
    </row>
    <row r="468" spans="1:5" ht="12.75">
      <c r="A468" s="8"/>
      <c r="B468" s="73"/>
      <c r="C468" s="73"/>
      <c r="D468" s="73"/>
      <c r="E468" s="73"/>
    </row>
    <row r="469" spans="1:5" ht="12.75">
      <c r="A469" s="8"/>
      <c r="B469" s="73"/>
      <c r="C469" s="73"/>
      <c r="D469" s="73"/>
      <c r="E469" s="73"/>
    </row>
    <row r="470" spans="1:5" ht="12.75">
      <c r="A470" s="8"/>
      <c r="B470" s="73"/>
      <c r="C470" s="73"/>
      <c r="D470" s="73"/>
      <c r="E470" s="73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</sheetData>
  <mergeCells count="3">
    <mergeCell ref="B1:J1"/>
    <mergeCell ref="B2:J2"/>
    <mergeCell ref="B3:J3"/>
  </mergeCells>
  <printOptions horizontalCentered="1"/>
  <pageMargins left="0.15748031496062992" right="0.15748031496062992" top="0.5905511811023623" bottom="0.7874015748031497" header="0.5118110236220472" footer="0.5118110236220472"/>
  <pageSetup horizontalDpi="600" verticalDpi="600" orientation="portrait" paperSize="9" r:id="rId1"/>
  <headerFooter alignWithMargins="0">
    <oddFooter>&amp;CVeidots LPAA pēc CSDD datiem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B1:S25"/>
  <sheetViews>
    <sheetView workbookViewId="0" topLeftCell="A1">
      <selection activeCell="B3" sqref="B3:N3"/>
    </sheetView>
  </sheetViews>
  <sheetFormatPr defaultColWidth="9.140625" defaultRowHeight="13.5" customHeight="1"/>
  <cols>
    <col min="1" max="1" width="0.71875" style="3" customWidth="1"/>
    <col min="2" max="2" width="5.140625" style="80" customWidth="1"/>
    <col min="3" max="3" width="16.140625" style="80" customWidth="1"/>
    <col min="4" max="15" width="5.8515625" style="80" customWidth="1"/>
    <col min="16" max="16" width="14.140625" style="80" customWidth="1"/>
    <col min="17" max="17" width="4.57421875" style="80" customWidth="1"/>
    <col min="18" max="18" width="12.8515625" style="80" customWidth="1"/>
    <col min="19" max="19" width="4.57421875" style="3" customWidth="1"/>
    <col min="20" max="16384" width="9.140625" style="3" customWidth="1"/>
  </cols>
  <sheetData>
    <row r="1" spans="15:16" ht="13.5" customHeight="1">
      <c r="O1" s="94"/>
      <c r="P1" s="82"/>
    </row>
    <row r="2" ht="13.5" customHeight="1">
      <c r="P2" s="81"/>
    </row>
    <row r="3" spans="2:14" ht="13.5" customHeight="1">
      <c r="B3" s="183" t="s">
        <v>375</v>
      </c>
      <c r="C3" s="272"/>
      <c r="D3" s="272"/>
      <c r="E3" s="272"/>
      <c r="F3" s="272"/>
      <c r="G3" s="272"/>
      <c r="H3" s="272"/>
      <c r="I3" s="272"/>
      <c r="J3" s="272"/>
      <c r="K3" s="272"/>
      <c r="L3" s="259"/>
      <c r="M3" s="259"/>
      <c r="N3" s="259"/>
    </row>
    <row r="4" spans="2:17" ht="13.5" customHeight="1">
      <c r="B4" s="183" t="s">
        <v>376</v>
      </c>
      <c r="C4" s="272"/>
      <c r="D4" s="272"/>
      <c r="E4" s="272"/>
      <c r="F4" s="272"/>
      <c r="G4" s="272"/>
      <c r="H4" s="272"/>
      <c r="I4" s="272"/>
      <c r="J4" s="272"/>
      <c r="K4" s="272"/>
      <c r="L4" s="259"/>
      <c r="M4" s="259"/>
      <c r="N4" s="259"/>
      <c r="P4" s="83"/>
      <c r="Q4" s="83"/>
    </row>
    <row r="5" spans="2:14" ht="13.5" customHeight="1">
      <c r="B5" s="183" t="s">
        <v>377</v>
      </c>
      <c r="C5" s="272"/>
      <c r="D5" s="272"/>
      <c r="E5" s="272"/>
      <c r="F5" s="272"/>
      <c r="G5" s="272"/>
      <c r="H5" s="272"/>
      <c r="I5" s="272"/>
      <c r="J5" s="272"/>
      <c r="K5" s="272"/>
      <c r="L5" s="259"/>
      <c r="M5" s="259"/>
      <c r="N5" s="259"/>
    </row>
    <row r="6" spans="15:17" ht="13.5" customHeight="1">
      <c r="O6" s="84"/>
      <c r="P6" s="83"/>
      <c r="Q6" s="83"/>
    </row>
    <row r="7" spans="2:19" ht="13.5" customHeight="1">
      <c r="B7" s="85"/>
      <c r="C7" s="86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R7" s="83"/>
      <c r="S7" s="4"/>
    </row>
    <row r="8" spans="2:19" ht="13.5" customHeight="1">
      <c r="B8" s="87" t="s">
        <v>48</v>
      </c>
      <c r="C8" s="88" t="s">
        <v>49</v>
      </c>
      <c r="D8" s="87" t="s">
        <v>50</v>
      </c>
      <c r="E8" s="87" t="s">
        <v>51</v>
      </c>
      <c r="F8" s="87" t="s">
        <v>52</v>
      </c>
      <c r="G8" s="87" t="s">
        <v>53</v>
      </c>
      <c r="H8" s="87" t="s">
        <v>54</v>
      </c>
      <c r="I8" s="87" t="s">
        <v>55</v>
      </c>
      <c r="J8" s="87" t="s">
        <v>56</v>
      </c>
      <c r="K8" s="87" t="s">
        <v>57</v>
      </c>
      <c r="L8" s="87" t="s">
        <v>58</v>
      </c>
      <c r="M8" s="87" t="s">
        <v>59</v>
      </c>
      <c r="N8" s="87" t="s">
        <v>60</v>
      </c>
      <c r="O8" s="95" t="s">
        <v>61</v>
      </c>
      <c r="R8" s="83"/>
      <c r="S8" s="4"/>
    </row>
    <row r="9" spans="2:15" ht="13.5" customHeight="1">
      <c r="B9" s="87">
        <v>1</v>
      </c>
      <c r="C9" s="89" t="s">
        <v>7</v>
      </c>
      <c r="D9" s="90">
        <v>5</v>
      </c>
      <c r="E9" s="90">
        <v>5</v>
      </c>
      <c r="F9" s="90">
        <v>9</v>
      </c>
      <c r="G9" s="90">
        <v>25</v>
      </c>
      <c r="H9" s="90">
        <v>38</v>
      </c>
      <c r="I9" s="90">
        <v>51</v>
      </c>
      <c r="J9" s="90">
        <v>61</v>
      </c>
      <c r="K9" s="90">
        <v>64</v>
      </c>
      <c r="L9" s="90">
        <v>71</v>
      </c>
      <c r="M9" s="90">
        <v>72</v>
      </c>
      <c r="N9" s="90">
        <v>75</v>
      </c>
      <c r="O9" s="96">
        <v>80</v>
      </c>
    </row>
    <row r="10" spans="2:17" ht="13.5" customHeight="1">
      <c r="B10" s="91">
        <v>2</v>
      </c>
      <c r="C10" s="92" t="s">
        <v>12</v>
      </c>
      <c r="D10" s="90">
        <v>8</v>
      </c>
      <c r="E10" s="90">
        <v>5</v>
      </c>
      <c r="F10" s="90">
        <v>5</v>
      </c>
      <c r="G10" s="90">
        <v>8</v>
      </c>
      <c r="H10" s="90">
        <v>9</v>
      </c>
      <c r="I10" s="90">
        <v>21</v>
      </c>
      <c r="J10" s="90">
        <v>22</v>
      </c>
      <c r="K10" s="90">
        <v>23</v>
      </c>
      <c r="L10" s="90">
        <v>40</v>
      </c>
      <c r="M10" s="90">
        <v>54</v>
      </c>
      <c r="N10" s="90">
        <v>57</v>
      </c>
      <c r="O10" s="96">
        <v>60</v>
      </c>
      <c r="Q10" s="83"/>
    </row>
    <row r="11" spans="2:17" ht="13.5" customHeight="1">
      <c r="B11" s="87">
        <v>3</v>
      </c>
      <c r="C11" s="92" t="s">
        <v>6</v>
      </c>
      <c r="D11" s="90">
        <v>2</v>
      </c>
      <c r="E11" s="90">
        <v>4</v>
      </c>
      <c r="F11" s="90">
        <v>4</v>
      </c>
      <c r="G11" s="90">
        <v>5</v>
      </c>
      <c r="H11" s="90">
        <v>5</v>
      </c>
      <c r="I11" s="90">
        <v>5</v>
      </c>
      <c r="J11" s="90">
        <v>6</v>
      </c>
      <c r="K11" s="90">
        <v>9</v>
      </c>
      <c r="L11" s="90">
        <v>13</v>
      </c>
      <c r="M11" s="90">
        <v>14</v>
      </c>
      <c r="N11" s="90">
        <v>15</v>
      </c>
      <c r="O11" s="96">
        <v>15</v>
      </c>
      <c r="Q11" s="83"/>
    </row>
    <row r="12" spans="2:15" ht="13.5" customHeight="1">
      <c r="B12" s="91">
        <v>4</v>
      </c>
      <c r="C12" s="92" t="s">
        <v>16</v>
      </c>
      <c r="D12" s="90"/>
      <c r="E12" s="90">
        <v>1</v>
      </c>
      <c r="F12" s="90">
        <v>1</v>
      </c>
      <c r="G12" s="90">
        <v>3</v>
      </c>
      <c r="H12" s="90">
        <v>3</v>
      </c>
      <c r="I12" s="90">
        <v>4</v>
      </c>
      <c r="J12" s="90">
        <v>4</v>
      </c>
      <c r="K12" s="90">
        <v>6</v>
      </c>
      <c r="L12" s="90">
        <v>7</v>
      </c>
      <c r="M12" s="90">
        <v>8</v>
      </c>
      <c r="N12" s="90">
        <v>10</v>
      </c>
      <c r="O12" s="96">
        <v>14</v>
      </c>
    </row>
    <row r="13" spans="2:15" ht="13.5" customHeight="1">
      <c r="B13" s="87">
        <v>5</v>
      </c>
      <c r="C13" s="90" t="s">
        <v>62</v>
      </c>
      <c r="D13" s="90"/>
      <c r="E13" s="90"/>
      <c r="F13" s="90"/>
      <c r="G13" s="90"/>
      <c r="H13" s="90"/>
      <c r="I13" s="90">
        <v>2</v>
      </c>
      <c r="J13" s="90">
        <v>3</v>
      </c>
      <c r="K13" s="90">
        <v>4</v>
      </c>
      <c r="L13" s="90">
        <v>4</v>
      </c>
      <c r="M13" s="90">
        <v>4</v>
      </c>
      <c r="N13" s="90">
        <v>7</v>
      </c>
      <c r="O13" s="96">
        <v>12</v>
      </c>
    </row>
    <row r="14" spans="2:15" ht="13.5" customHeight="1">
      <c r="B14" s="91">
        <v>6</v>
      </c>
      <c r="C14" s="90" t="s">
        <v>25</v>
      </c>
      <c r="D14" s="90"/>
      <c r="E14" s="90"/>
      <c r="F14" s="90"/>
      <c r="G14" s="90"/>
      <c r="H14" s="90">
        <v>3</v>
      </c>
      <c r="I14" s="90">
        <v>3</v>
      </c>
      <c r="J14" s="90">
        <v>3</v>
      </c>
      <c r="K14" s="90">
        <v>3</v>
      </c>
      <c r="L14" s="90">
        <v>3</v>
      </c>
      <c r="M14" s="90">
        <v>3</v>
      </c>
      <c r="N14" s="90">
        <v>3</v>
      </c>
      <c r="O14" s="96">
        <v>4</v>
      </c>
    </row>
    <row r="15" spans="2:15" ht="13.5" customHeight="1">
      <c r="B15" s="91">
        <v>7</v>
      </c>
      <c r="C15" s="90" t="s">
        <v>63</v>
      </c>
      <c r="D15" s="90"/>
      <c r="E15" s="90"/>
      <c r="F15" s="90"/>
      <c r="G15" s="90"/>
      <c r="H15" s="90"/>
      <c r="I15" s="90">
        <v>4</v>
      </c>
      <c r="J15" s="90">
        <v>4</v>
      </c>
      <c r="K15" s="90">
        <v>4</v>
      </c>
      <c r="L15" s="90">
        <v>4</v>
      </c>
      <c r="M15" s="90">
        <v>4</v>
      </c>
      <c r="N15" s="90">
        <v>4</v>
      </c>
      <c r="O15" s="96">
        <v>4</v>
      </c>
    </row>
    <row r="16" spans="2:15" ht="13.5" customHeight="1">
      <c r="B16" s="91">
        <v>8</v>
      </c>
      <c r="C16" s="90" t="s">
        <v>15</v>
      </c>
      <c r="D16" s="90"/>
      <c r="E16" s="90"/>
      <c r="F16" s="90"/>
      <c r="G16" s="90"/>
      <c r="H16" s="90"/>
      <c r="I16" s="90"/>
      <c r="J16" s="90"/>
      <c r="K16" s="90"/>
      <c r="L16" s="90"/>
      <c r="M16" s="90">
        <v>1</v>
      </c>
      <c r="N16" s="90">
        <v>2</v>
      </c>
      <c r="O16" s="96">
        <v>2</v>
      </c>
    </row>
    <row r="17" spans="2:15" ht="13.5" customHeight="1">
      <c r="B17" s="91">
        <v>9</v>
      </c>
      <c r="C17" s="90" t="s">
        <v>64</v>
      </c>
      <c r="D17" s="90"/>
      <c r="E17" s="90"/>
      <c r="F17" s="90"/>
      <c r="G17" s="90"/>
      <c r="H17" s="90"/>
      <c r="I17" s="90"/>
      <c r="J17" s="90"/>
      <c r="K17" s="90">
        <v>1</v>
      </c>
      <c r="L17" s="90">
        <v>1</v>
      </c>
      <c r="M17" s="90">
        <v>1</v>
      </c>
      <c r="N17" s="90">
        <v>1</v>
      </c>
      <c r="O17" s="96">
        <v>2</v>
      </c>
    </row>
    <row r="18" spans="2:15" ht="13.5" customHeight="1">
      <c r="B18" s="91">
        <v>10</v>
      </c>
      <c r="C18" s="90" t="s">
        <v>11</v>
      </c>
      <c r="D18" s="90"/>
      <c r="E18" s="90"/>
      <c r="F18" s="90"/>
      <c r="G18" s="90"/>
      <c r="H18" s="90"/>
      <c r="I18" s="90"/>
      <c r="J18" s="90"/>
      <c r="K18" s="90"/>
      <c r="L18" s="90">
        <v>1</v>
      </c>
      <c r="M18" s="90">
        <v>1</v>
      </c>
      <c r="N18" s="90">
        <v>2</v>
      </c>
      <c r="O18" s="96">
        <v>2</v>
      </c>
    </row>
    <row r="19" spans="2:15" ht="13.5" customHeight="1">
      <c r="B19" s="91">
        <v>11</v>
      </c>
      <c r="C19" s="90" t="s">
        <v>65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>
        <v>1</v>
      </c>
      <c r="O19" s="96">
        <v>1</v>
      </c>
    </row>
    <row r="20" spans="2:15" ht="13.5" customHeight="1">
      <c r="B20" s="91">
        <v>12</v>
      </c>
      <c r="C20" s="90" t="s">
        <v>8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>
        <v>1</v>
      </c>
      <c r="O20" s="96">
        <v>1</v>
      </c>
    </row>
    <row r="21" spans="2:15" ht="13.5" customHeight="1">
      <c r="B21" s="91">
        <v>13</v>
      </c>
      <c r="C21" s="90" t="s">
        <v>66</v>
      </c>
      <c r="D21" s="90"/>
      <c r="E21" s="90"/>
      <c r="F21" s="90"/>
      <c r="G21" s="90"/>
      <c r="H21" s="90"/>
      <c r="I21" s="90"/>
      <c r="J21" s="90"/>
      <c r="K21" s="90">
        <v>1</v>
      </c>
      <c r="L21" s="90">
        <v>1</v>
      </c>
      <c r="M21" s="90">
        <v>1</v>
      </c>
      <c r="N21" s="90">
        <v>1</v>
      </c>
      <c r="O21" s="96">
        <v>1</v>
      </c>
    </row>
    <row r="22" spans="2:15" ht="13.5" customHeight="1">
      <c r="B22" s="91">
        <v>14</v>
      </c>
      <c r="C22" s="90" t="s">
        <v>5</v>
      </c>
      <c r="D22" s="90"/>
      <c r="E22" s="90"/>
      <c r="F22" s="90"/>
      <c r="G22" s="90">
        <v>1</v>
      </c>
      <c r="H22" s="90">
        <v>1</v>
      </c>
      <c r="I22" s="90">
        <v>1</v>
      </c>
      <c r="J22" s="90">
        <v>1</v>
      </c>
      <c r="K22" s="90">
        <v>1</v>
      </c>
      <c r="L22" s="90">
        <v>1</v>
      </c>
      <c r="M22" s="90">
        <v>1</v>
      </c>
      <c r="N22" s="90">
        <v>1</v>
      </c>
      <c r="O22" s="96">
        <v>1</v>
      </c>
    </row>
    <row r="23" spans="4:15" ht="13.5" customHeight="1">
      <c r="D23" s="90">
        <f aca="true" t="shared" si="0" ref="D23:O23">SUM(D9:D22)</f>
        <v>15</v>
      </c>
      <c r="E23" s="90">
        <f t="shared" si="0"/>
        <v>15</v>
      </c>
      <c r="F23" s="90">
        <f t="shared" si="0"/>
        <v>19</v>
      </c>
      <c r="G23" s="90">
        <f t="shared" si="0"/>
        <v>42</v>
      </c>
      <c r="H23" s="90">
        <f t="shared" si="0"/>
        <v>59</v>
      </c>
      <c r="I23" s="90">
        <f t="shared" si="0"/>
        <v>91</v>
      </c>
      <c r="J23" s="90">
        <f t="shared" si="0"/>
        <v>104</v>
      </c>
      <c r="K23" s="90">
        <f t="shared" si="0"/>
        <v>116</v>
      </c>
      <c r="L23" s="90">
        <f t="shared" si="0"/>
        <v>146</v>
      </c>
      <c r="M23" s="90">
        <f t="shared" si="0"/>
        <v>164</v>
      </c>
      <c r="N23" s="90">
        <f t="shared" si="0"/>
        <v>180</v>
      </c>
      <c r="O23" s="96">
        <f t="shared" si="0"/>
        <v>199</v>
      </c>
    </row>
    <row r="25" spans="4:14" ht="13.5" customHeight="1"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</row>
  </sheetData>
  <mergeCells count="3">
    <mergeCell ref="B3:N3"/>
    <mergeCell ref="B4:N4"/>
    <mergeCell ref="B5:N5"/>
  </mergeCells>
  <printOptions horizontalCentered="1"/>
  <pageMargins left="0.3937007874015748" right="0.3937007874015748" top="1.1811023622047245" bottom="0.984251968503937" header="0.5118110236220472" footer="0.5118110236220472"/>
  <pageSetup horizontalDpi="180" verticalDpi="180" orientation="portrait" paperSize="9" r:id="rId1"/>
  <headerFooter alignWithMargins="0">
    <oddFooter>&amp;CVeidots LPAA pēc CSDD datiem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1"/>
  <sheetViews>
    <sheetView workbookViewId="0" topLeftCell="A1">
      <selection activeCell="B2" sqref="B2:N2"/>
    </sheetView>
  </sheetViews>
  <sheetFormatPr defaultColWidth="9.140625" defaultRowHeight="13.5" customHeight="1"/>
  <cols>
    <col min="1" max="1" width="5.28125" style="9" customWidth="1"/>
    <col min="2" max="2" width="4.28125" style="97" customWidth="1"/>
    <col min="3" max="3" width="18.421875" style="97" customWidth="1"/>
    <col min="4" max="6" width="4.8515625" style="97" customWidth="1"/>
    <col min="7" max="7" width="5.140625" style="97" customWidth="1"/>
    <col min="8" max="8" width="5.28125" style="97" customWidth="1"/>
    <col min="9" max="9" width="4.8515625" style="97" customWidth="1"/>
    <col min="10" max="10" width="5.28125" style="97" customWidth="1"/>
    <col min="11" max="14" width="4.8515625" style="97" customWidth="1"/>
    <col min="15" max="15" width="4.8515625" style="106" customWidth="1"/>
    <col min="16" max="16" width="12.57421875" style="9" customWidth="1"/>
    <col min="17" max="16384" width="9.140625" style="9" customWidth="1"/>
  </cols>
  <sheetData>
    <row r="1" spans="13:14" ht="13.5" customHeight="1">
      <c r="M1" s="98"/>
      <c r="N1" s="98"/>
    </row>
    <row r="2" spans="2:14" ht="13.5" customHeight="1">
      <c r="B2" s="273" t="s">
        <v>378</v>
      </c>
      <c r="C2" s="274"/>
      <c r="D2" s="274"/>
      <c r="E2" s="274"/>
      <c r="F2" s="274"/>
      <c r="G2" s="274"/>
      <c r="H2" s="273"/>
      <c r="I2" s="274"/>
      <c r="J2" s="259"/>
      <c r="K2" s="259"/>
      <c r="L2" s="259"/>
      <c r="M2" s="259"/>
      <c r="N2" s="259"/>
    </row>
    <row r="3" spans="2:14" ht="13.5" customHeight="1">
      <c r="B3" s="274" t="s">
        <v>379</v>
      </c>
      <c r="C3" s="261"/>
      <c r="D3" s="261"/>
      <c r="E3" s="261"/>
      <c r="F3" s="261"/>
      <c r="G3" s="261"/>
      <c r="H3" s="261"/>
      <c r="I3" s="261"/>
      <c r="J3" s="259"/>
      <c r="K3" s="259"/>
      <c r="L3" s="259"/>
      <c r="M3" s="259"/>
      <c r="N3" s="259"/>
    </row>
    <row r="4" spans="2:14" ht="13.5" customHeight="1">
      <c r="B4" s="274" t="s">
        <v>380</v>
      </c>
      <c r="C4" s="261"/>
      <c r="D4" s="261"/>
      <c r="E4" s="261"/>
      <c r="F4" s="261"/>
      <c r="G4" s="261"/>
      <c r="H4" s="261"/>
      <c r="I4" s="261"/>
      <c r="J4" s="259"/>
      <c r="K4" s="259"/>
      <c r="L4" s="259"/>
      <c r="M4" s="259"/>
      <c r="N4" s="259"/>
    </row>
    <row r="5" spans="13:14" ht="13.5" customHeight="1">
      <c r="M5" s="98"/>
      <c r="N5" s="98"/>
    </row>
    <row r="6" spans="2:15" ht="13.5" customHeight="1">
      <c r="B6" s="99"/>
      <c r="C6" s="100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7"/>
    </row>
    <row r="7" spans="2:15" ht="13.5" customHeight="1">
      <c r="B7" s="102" t="s">
        <v>48</v>
      </c>
      <c r="C7" s="103" t="s">
        <v>49</v>
      </c>
      <c r="D7" s="102" t="s">
        <v>50</v>
      </c>
      <c r="E7" s="102" t="s">
        <v>51</v>
      </c>
      <c r="F7" s="102" t="s">
        <v>52</v>
      </c>
      <c r="G7" s="102" t="s">
        <v>53</v>
      </c>
      <c r="H7" s="102" t="s">
        <v>54</v>
      </c>
      <c r="I7" s="102" t="s">
        <v>55</v>
      </c>
      <c r="J7" s="102" t="s">
        <v>56</v>
      </c>
      <c r="K7" s="102" t="s">
        <v>57</v>
      </c>
      <c r="L7" s="102" t="s">
        <v>58</v>
      </c>
      <c r="M7" s="102" t="s">
        <v>59</v>
      </c>
      <c r="N7" s="102" t="s">
        <v>60</v>
      </c>
      <c r="O7" s="108" t="s">
        <v>61</v>
      </c>
    </row>
    <row r="8" spans="2:15" ht="13.5" customHeight="1">
      <c r="B8" s="102">
        <v>1</v>
      </c>
      <c r="C8" s="104" t="s">
        <v>274</v>
      </c>
      <c r="D8" s="105">
        <v>7</v>
      </c>
      <c r="E8" s="105">
        <v>18</v>
      </c>
      <c r="F8" s="105">
        <v>45</v>
      </c>
      <c r="G8" s="105">
        <v>94</v>
      </c>
      <c r="H8" s="105">
        <v>138</v>
      </c>
      <c r="I8" s="105">
        <v>167</v>
      </c>
      <c r="J8" s="105">
        <v>193</v>
      </c>
      <c r="K8" s="105">
        <v>203</v>
      </c>
      <c r="L8" s="105">
        <v>208</v>
      </c>
      <c r="M8" s="105">
        <v>208</v>
      </c>
      <c r="N8" s="105">
        <v>208</v>
      </c>
      <c r="O8" s="109">
        <v>208</v>
      </c>
    </row>
    <row r="9" spans="2:15" ht="13.5" customHeight="1">
      <c r="B9" s="102">
        <v>2</v>
      </c>
      <c r="C9" s="104" t="s">
        <v>275</v>
      </c>
      <c r="D9" s="105"/>
      <c r="E9" s="105">
        <v>2</v>
      </c>
      <c r="F9" s="105">
        <v>17</v>
      </c>
      <c r="G9" s="105">
        <v>33</v>
      </c>
      <c r="H9" s="105">
        <v>60</v>
      </c>
      <c r="I9" s="105">
        <v>94</v>
      </c>
      <c r="J9" s="105">
        <v>121</v>
      </c>
      <c r="K9" s="105">
        <v>134</v>
      </c>
      <c r="L9" s="105">
        <v>141</v>
      </c>
      <c r="M9" s="105">
        <v>142</v>
      </c>
      <c r="N9" s="105">
        <v>142</v>
      </c>
      <c r="O9" s="109">
        <v>145</v>
      </c>
    </row>
    <row r="10" spans="2:15" ht="13.5" customHeight="1">
      <c r="B10" s="102">
        <v>3</v>
      </c>
      <c r="C10" s="104" t="s">
        <v>276</v>
      </c>
      <c r="D10" s="105">
        <v>2</v>
      </c>
      <c r="E10" s="105">
        <v>5</v>
      </c>
      <c r="F10" s="105">
        <v>16</v>
      </c>
      <c r="G10" s="105">
        <v>38</v>
      </c>
      <c r="H10" s="105">
        <v>64</v>
      </c>
      <c r="I10" s="105">
        <v>98</v>
      </c>
      <c r="J10" s="105">
        <v>109</v>
      </c>
      <c r="K10" s="105">
        <v>123</v>
      </c>
      <c r="L10" s="105">
        <v>129</v>
      </c>
      <c r="M10" s="105">
        <v>137</v>
      </c>
      <c r="N10" s="105">
        <v>141</v>
      </c>
      <c r="O10" s="109">
        <v>143</v>
      </c>
    </row>
    <row r="11" spans="2:15" ht="13.5" customHeight="1">
      <c r="B11" s="102">
        <v>4</v>
      </c>
      <c r="C11" s="104" t="s">
        <v>277</v>
      </c>
      <c r="D11" s="105">
        <v>4</v>
      </c>
      <c r="E11" s="105">
        <v>6</v>
      </c>
      <c r="F11" s="105">
        <v>28</v>
      </c>
      <c r="G11" s="105">
        <v>52</v>
      </c>
      <c r="H11" s="105">
        <v>73</v>
      </c>
      <c r="I11" s="105">
        <v>95</v>
      </c>
      <c r="J11" s="105">
        <v>109</v>
      </c>
      <c r="K11" s="105">
        <v>116</v>
      </c>
      <c r="L11" s="105">
        <v>120</v>
      </c>
      <c r="M11" s="105">
        <v>125</v>
      </c>
      <c r="N11" s="105">
        <v>127</v>
      </c>
      <c r="O11" s="109">
        <v>129</v>
      </c>
    </row>
    <row r="12" spans="2:15" ht="13.5" customHeight="1">
      <c r="B12" s="102">
        <v>5</v>
      </c>
      <c r="C12" s="104" t="s">
        <v>278</v>
      </c>
      <c r="D12" s="105">
        <v>3</v>
      </c>
      <c r="E12" s="105">
        <v>6</v>
      </c>
      <c r="F12" s="105">
        <v>27</v>
      </c>
      <c r="G12" s="105">
        <v>40</v>
      </c>
      <c r="H12" s="105">
        <v>49</v>
      </c>
      <c r="I12" s="105">
        <v>59</v>
      </c>
      <c r="J12" s="105">
        <v>65</v>
      </c>
      <c r="K12" s="105">
        <v>75</v>
      </c>
      <c r="L12" s="105">
        <v>76</v>
      </c>
      <c r="M12" s="105">
        <v>77</v>
      </c>
      <c r="N12" s="105">
        <v>78</v>
      </c>
      <c r="O12" s="109">
        <v>80</v>
      </c>
    </row>
    <row r="13" spans="2:15" ht="13.5" customHeight="1">
      <c r="B13" s="102">
        <v>6</v>
      </c>
      <c r="C13" s="104" t="s">
        <v>279</v>
      </c>
      <c r="D13" s="105">
        <v>5</v>
      </c>
      <c r="E13" s="105">
        <v>8</v>
      </c>
      <c r="F13" s="105">
        <v>21</v>
      </c>
      <c r="G13" s="105">
        <v>32</v>
      </c>
      <c r="H13" s="105">
        <v>41</v>
      </c>
      <c r="I13" s="105">
        <v>50</v>
      </c>
      <c r="J13" s="105">
        <v>53</v>
      </c>
      <c r="K13" s="105">
        <v>54</v>
      </c>
      <c r="L13" s="105">
        <v>62</v>
      </c>
      <c r="M13" s="105">
        <v>65</v>
      </c>
      <c r="N13" s="105">
        <v>65</v>
      </c>
      <c r="O13" s="109">
        <v>65</v>
      </c>
    </row>
    <row r="14" spans="2:15" ht="13.5" customHeight="1">
      <c r="B14" s="102">
        <v>7</v>
      </c>
      <c r="C14" s="104" t="s">
        <v>280</v>
      </c>
      <c r="D14" s="105">
        <v>3</v>
      </c>
      <c r="E14" s="105">
        <v>5</v>
      </c>
      <c r="F14" s="105">
        <v>19</v>
      </c>
      <c r="G14" s="105">
        <v>31</v>
      </c>
      <c r="H14" s="105">
        <v>42</v>
      </c>
      <c r="I14" s="105">
        <v>56</v>
      </c>
      <c r="J14" s="105">
        <v>58</v>
      </c>
      <c r="K14" s="105">
        <v>60</v>
      </c>
      <c r="L14" s="105">
        <v>61</v>
      </c>
      <c r="M14" s="105">
        <v>65</v>
      </c>
      <c r="N14" s="105">
        <v>65</v>
      </c>
      <c r="O14" s="109">
        <v>65</v>
      </c>
    </row>
    <row r="15" spans="2:15" ht="13.5" customHeight="1">
      <c r="B15" s="102">
        <v>8</v>
      </c>
      <c r="C15" s="104" t="s">
        <v>281</v>
      </c>
      <c r="D15" s="105">
        <v>1</v>
      </c>
      <c r="E15" s="105">
        <v>1</v>
      </c>
      <c r="F15" s="105">
        <v>12</v>
      </c>
      <c r="G15" s="105">
        <v>21</v>
      </c>
      <c r="H15" s="105">
        <v>30</v>
      </c>
      <c r="I15" s="105">
        <v>44</v>
      </c>
      <c r="J15" s="105">
        <v>50</v>
      </c>
      <c r="K15" s="105">
        <v>55</v>
      </c>
      <c r="L15" s="105">
        <v>56</v>
      </c>
      <c r="M15" s="105">
        <v>57</v>
      </c>
      <c r="N15" s="105">
        <v>58</v>
      </c>
      <c r="O15" s="109">
        <v>60</v>
      </c>
    </row>
    <row r="16" spans="2:15" ht="13.5" customHeight="1">
      <c r="B16" s="102">
        <v>9</v>
      </c>
      <c r="C16" s="104" t="s">
        <v>282</v>
      </c>
      <c r="D16" s="105">
        <v>3</v>
      </c>
      <c r="E16" s="105">
        <v>5</v>
      </c>
      <c r="F16" s="105">
        <v>13</v>
      </c>
      <c r="G16" s="105">
        <v>21</v>
      </c>
      <c r="H16" s="105">
        <v>29</v>
      </c>
      <c r="I16" s="105">
        <v>33</v>
      </c>
      <c r="J16" s="105">
        <v>38</v>
      </c>
      <c r="K16" s="105">
        <v>45</v>
      </c>
      <c r="L16" s="105">
        <v>48</v>
      </c>
      <c r="M16" s="105">
        <v>50</v>
      </c>
      <c r="N16" s="105">
        <v>50</v>
      </c>
      <c r="O16" s="109">
        <v>53</v>
      </c>
    </row>
    <row r="17" spans="2:15" ht="13.5" customHeight="1">
      <c r="B17" s="102">
        <v>10</v>
      </c>
      <c r="C17" s="104" t="s">
        <v>283</v>
      </c>
      <c r="D17" s="105">
        <v>4</v>
      </c>
      <c r="E17" s="105">
        <v>4</v>
      </c>
      <c r="F17" s="105">
        <v>7</v>
      </c>
      <c r="G17" s="105">
        <v>23</v>
      </c>
      <c r="H17" s="105">
        <v>27</v>
      </c>
      <c r="I17" s="105">
        <v>36</v>
      </c>
      <c r="J17" s="105">
        <v>40</v>
      </c>
      <c r="K17" s="105">
        <v>41</v>
      </c>
      <c r="L17" s="105">
        <v>43</v>
      </c>
      <c r="M17" s="105">
        <v>45</v>
      </c>
      <c r="N17" s="105">
        <v>46</v>
      </c>
      <c r="O17" s="109">
        <v>50</v>
      </c>
    </row>
    <row r="18" spans="2:15" ht="13.5" customHeight="1">
      <c r="B18" s="102">
        <v>11</v>
      </c>
      <c r="C18" s="104" t="s">
        <v>284</v>
      </c>
      <c r="D18" s="105"/>
      <c r="E18" s="105">
        <v>2</v>
      </c>
      <c r="F18" s="105">
        <v>4</v>
      </c>
      <c r="G18" s="105">
        <v>11</v>
      </c>
      <c r="H18" s="105">
        <v>16</v>
      </c>
      <c r="I18" s="105">
        <v>36</v>
      </c>
      <c r="J18" s="105">
        <v>36</v>
      </c>
      <c r="K18" s="105">
        <v>42</v>
      </c>
      <c r="L18" s="105">
        <v>45</v>
      </c>
      <c r="M18" s="105">
        <v>48</v>
      </c>
      <c r="N18" s="105">
        <v>48</v>
      </c>
      <c r="O18" s="109">
        <v>49</v>
      </c>
    </row>
    <row r="19" spans="2:15" ht="13.5" customHeight="1">
      <c r="B19" s="102">
        <v>12</v>
      </c>
      <c r="C19" s="104" t="s">
        <v>285</v>
      </c>
      <c r="D19" s="105"/>
      <c r="E19" s="105"/>
      <c r="F19" s="105">
        <v>6</v>
      </c>
      <c r="G19" s="105">
        <v>13</v>
      </c>
      <c r="H19" s="105">
        <v>24</v>
      </c>
      <c r="I19" s="105">
        <v>29</v>
      </c>
      <c r="J19" s="105">
        <v>35</v>
      </c>
      <c r="K19" s="105">
        <v>40</v>
      </c>
      <c r="L19" s="105">
        <v>42</v>
      </c>
      <c r="M19" s="105">
        <v>43</v>
      </c>
      <c r="N19" s="105">
        <v>44</v>
      </c>
      <c r="O19" s="109">
        <v>47</v>
      </c>
    </row>
    <row r="20" spans="2:15" ht="13.5" customHeight="1">
      <c r="B20" s="102">
        <v>13</v>
      </c>
      <c r="C20" s="104" t="s">
        <v>286</v>
      </c>
      <c r="D20" s="105"/>
      <c r="E20" s="105"/>
      <c r="F20" s="105">
        <v>1</v>
      </c>
      <c r="G20" s="105">
        <v>11</v>
      </c>
      <c r="H20" s="105">
        <v>21</v>
      </c>
      <c r="I20" s="105">
        <v>27</v>
      </c>
      <c r="J20" s="105">
        <v>33</v>
      </c>
      <c r="K20" s="105">
        <v>34</v>
      </c>
      <c r="L20" s="105">
        <v>36</v>
      </c>
      <c r="M20" s="105">
        <v>36</v>
      </c>
      <c r="N20" s="105">
        <v>37</v>
      </c>
      <c r="O20" s="109">
        <v>37</v>
      </c>
    </row>
    <row r="21" spans="2:15" ht="13.5" customHeight="1">
      <c r="B21" s="102">
        <v>14</v>
      </c>
      <c r="C21" s="104" t="s">
        <v>287</v>
      </c>
      <c r="D21" s="105"/>
      <c r="E21" s="105"/>
      <c r="F21" s="105"/>
      <c r="G21" s="105"/>
      <c r="H21" s="105">
        <v>3</v>
      </c>
      <c r="I21" s="105">
        <v>12</v>
      </c>
      <c r="J21" s="105">
        <v>20</v>
      </c>
      <c r="K21" s="105">
        <v>26</v>
      </c>
      <c r="L21" s="105">
        <v>26</v>
      </c>
      <c r="M21" s="105">
        <v>26</v>
      </c>
      <c r="N21" s="105">
        <v>27</v>
      </c>
      <c r="O21" s="109">
        <v>31</v>
      </c>
    </row>
    <row r="22" spans="2:15" ht="13.5" customHeight="1">
      <c r="B22" s="102">
        <v>15</v>
      </c>
      <c r="C22" s="104" t="s">
        <v>288</v>
      </c>
      <c r="D22" s="105">
        <v>1</v>
      </c>
      <c r="E22" s="105">
        <v>1</v>
      </c>
      <c r="F22" s="105">
        <v>4</v>
      </c>
      <c r="G22" s="105">
        <v>5</v>
      </c>
      <c r="H22" s="105">
        <v>12</v>
      </c>
      <c r="I22" s="105">
        <v>16</v>
      </c>
      <c r="J22" s="105">
        <v>24</v>
      </c>
      <c r="K22" s="105">
        <v>27</v>
      </c>
      <c r="L22" s="105">
        <v>27</v>
      </c>
      <c r="M22" s="105">
        <v>28</v>
      </c>
      <c r="N22" s="105">
        <v>28</v>
      </c>
      <c r="O22" s="109">
        <v>29</v>
      </c>
    </row>
    <row r="23" spans="2:15" ht="13.5" customHeight="1">
      <c r="B23" s="102">
        <v>16</v>
      </c>
      <c r="C23" s="104" t="s">
        <v>289</v>
      </c>
      <c r="D23" s="105"/>
      <c r="E23" s="105"/>
      <c r="F23" s="105">
        <v>1</v>
      </c>
      <c r="G23" s="105">
        <v>8</v>
      </c>
      <c r="H23" s="105">
        <v>16</v>
      </c>
      <c r="I23" s="105">
        <v>21</v>
      </c>
      <c r="J23" s="105">
        <v>23</v>
      </c>
      <c r="K23" s="105">
        <v>25</v>
      </c>
      <c r="L23" s="105">
        <v>25</v>
      </c>
      <c r="M23" s="105">
        <v>26</v>
      </c>
      <c r="N23" s="105">
        <v>26</v>
      </c>
      <c r="O23" s="109">
        <v>29</v>
      </c>
    </row>
    <row r="24" spans="2:15" ht="13.5" customHeight="1">
      <c r="B24" s="102">
        <v>17</v>
      </c>
      <c r="C24" s="104" t="s">
        <v>290</v>
      </c>
      <c r="D24" s="105">
        <v>3</v>
      </c>
      <c r="E24" s="105">
        <v>4</v>
      </c>
      <c r="F24" s="105">
        <v>4</v>
      </c>
      <c r="G24" s="105">
        <v>14</v>
      </c>
      <c r="H24" s="105">
        <v>24</v>
      </c>
      <c r="I24" s="105">
        <v>24</v>
      </c>
      <c r="J24" s="105">
        <v>25</v>
      </c>
      <c r="K24" s="105">
        <v>25</v>
      </c>
      <c r="L24" s="105">
        <v>25</v>
      </c>
      <c r="M24" s="105">
        <v>26</v>
      </c>
      <c r="N24" s="105">
        <v>26</v>
      </c>
      <c r="O24" s="109">
        <v>28</v>
      </c>
    </row>
    <row r="25" spans="2:15" ht="13.5" customHeight="1">
      <c r="B25" s="102">
        <v>18</v>
      </c>
      <c r="C25" s="104" t="s">
        <v>291</v>
      </c>
      <c r="D25" s="105"/>
      <c r="E25" s="105"/>
      <c r="F25" s="105">
        <v>1</v>
      </c>
      <c r="G25" s="105">
        <v>5</v>
      </c>
      <c r="H25" s="105">
        <v>8</v>
      </c>
      <c r="I25" s="105">
        <v>14</v>
      </c>
      <c r="J25" s="105">
        <v>17</v>
      </c>
      <c r="K25" s="105">
        <v>20</v>
      </c>
      <c r="L25" s="105">
        <v>22</v>
      </c>
      <c r="M25" s="105">
        <v>22</v>
      </c>
      <c r="N25" s="105">
        <v>23</v>
      </c>
      <c r="O25" s="109">
        <v>26</v>
      </c>
    </row>
    <row r="26" spans="2:15" ht="13.5" customHeight="1">
      <c r="B26" s="102">
        <v>19</v>
      </c>
      <c r="C26" s="104" t="s">
        <v>292</v>
      </c>
      <c r="D26" s="105">
        <v>2</v>
      </c>
      <c r="E26" s="105">
        <v>4</v>
      </c>
      <c r="F26" s="105">
        <v>7</v>
      </c>
      <c r="G26" s="105">
        <v>8</v>
      </c>
      <c r="H26" s="105">
        <v>12</v>
      </c>
      <c r="I26" s="105">
        <v>20</v>
      </c>
      <c r="J26" s="105">
        <v>23</v>
      </c>
      <c r="K26" s="105">
        <v>24</v>
      </c>
      <c r="L26" s="105">
        <v>24</v>
      </c>
      <c r="M26" s="105">
        <v>24</v>
      </c>
      <c r="N26" s="105">
        <v>24</v>
      </c>
      <c r="O26" s="109">
        <v>24</v>
      </c>
    </row>
    <row r="27" spans="2:15" ht="13.5" customHeight="1">
      <c r="B27" s="102">
        <v>20</v>
      </c>
      <c r="C27" s="104" t="s">
        <v>293</v>
      </c>
      <c r="D27" s="105">
        <v>1</v>
      </c>
      <c r="E27" s="105">
        <v>1</v>
      </c>
      <c r="F27" s="105">
        <v>1</v>
      </c>
      <c r="G27" s="105">
        <v>6</v>
      </c>
      <c r="H27" s="105">
        <v>11</v>
      </c>
      <c r="I27" s="105">
        <v>14</v>
      </c>
      <c r="J27" s="105">
        <v>17</v>
      </c>
      <c r="K27" s="105">
        <v>19</v>
      </c>
      <c r="L27" s="105">
        <v>20</v>
      </c>
      <c r="M27" s="105">
        <v>20</v>
      </c>
      <c r="N27" s="105">
        <v>20</v>
      </c>
      <c r="O27" s="109">
        <v>22</v>
      </c>
    </row>
    <row r="28" spans="2:15" ht="13.5" customHeight="1">
      <c r="B28" s="102">
        <v>21</v>
      </c>
      <c r="C28" s="104" t="s">
        <v>294</v>
      </c>
      <c r="D28" s="105"/>
      <c r="E28" s="105"/>
      <c r="F28" s="105"/>
      <c r="G28" s="105"/>
      <c r="H28" s="105">
        <v>6</v>
      </c>
      <c r="I28" s="105">
        <v>12</v>
      </c>
      <c r="J28" s="105">
        <v>18</v>
      </c>
      <c r="K28" s="105">
        <v>20</v>
      </c>
      <c r="L28" s="105">
        <v>20</v>
      </c>
      <c r="M28" s="105">
        <v>21</v>
      </c>
      <c r="N28" s="105">
        <v>21</v>
      </c>
      <c r="O28" s="109">
        <v>21</v>
      </c>
    </row>
    <row r="29" spans="2:15" ht="13.5" customHeight="1">
      <c r="B29" s="102">
        <v>22</v>
      </c>
      <c r="C29" s="104" t="s">
        <v>295</v>
      </c>
      <c r="D29" s="105">
        <v>1</v>
      </c>
      <c r="E29" s="105">
        <v>1</v>
      </c>
      <c r="F29" s="105">
        <v>8</v>
      </c>
      <c r="G29" s="105">
        <v>8</v>
      </c>
      <c r="H29" s="105">
        <v>11</v>
      </c>
      <c r="I29" s="105">
        <v>13</v>
      </c>
      <c r="J29" s="105">
        <v>15</v>
      </c>
      <c r="K29" s="105">
        <v>16</v>
      </c>
      <c r="L29" s="105">
        <v>16</v>
      </c>
      <c r="M29" s="105">
        <v>16</v>
      </c>
      <c r="N29" s="105">
        <v>16</v>
      </c>
      <c r="O29" s="109">
        <v>18</v>
      </c>
    </row>
    <row r="30" spans="2:15" ht="13.5" customHeight="1">
      <c r="B30" s="102">
        <v>23</v>
      </c>
      <c r="C30" s="104" t="s">
        <v>296</v>
      </c>
      <c r="D30" s="105"/>
      <c r="E30" s="105"/>
      <c r="F30" s="105"/>
      <c r="G30" s="105"/>
      <c r="H30" s="105"/>
      <c r="I30" s="105"/>
      <c r="J30" s="105">
        <v>9</v>
      </c>
      <c r="K30" s="105">
        <v>13</v>
      </c>
      <c r="L30" s="105">
        <v>14</v>
      </c>
      <c r="M30" s="105">
        <v>15</v>
      </c>
      <c r="N30" s="105">
        <v>15</v>
      </c>
      <c r="O30" s="109">
        <v>15</v>
      </c>
    </row>
    <row r="31" spans="2:15" ht="13.5" customHeight="1">
      <c r="B31" s="102">
        <v>24</v>
      </c>
      <c r="C31" s="104" t="s">
        <v>297</v>
      </c>
      <c r="D31" s="105"/>
      <c r="E31" s="105"/>
      <c r="F31" s="105">
        <v>3</v>
      </c>
      <c r="G31" s="105">
        <v>8</v>
      </c>
      <c r="H31" s="105">
        <v>13</v>
      </c>
      <c r="I31" s="105">
        <v>15</v>
      </c>
      <c r="J31" s="105">
        <v>15</v>
      </c>
      <c r="K31" s="105">
        <v>15</v>
      </c>
      <c r="L31" s="105">
        <v>15</v>
      </c>
      <c r="M31" s="105">
        <v>15</v>
      </c>
      <c r="N31" s="105">
        <v>15</v>
      </c>
      <c r="O31" s="109">
        <v>15</v>
      </c>
    </row>
    <row r="32" spans="2:15" ht="13.5" customHeight="1">
      <c r="B32" s="102">
        <v>25</v>
      </c>
      <c r="C32" s="104" t="s">
        <v>298</v>
      </c>
      <c r="D32" s="105"/>
      <c r="E32" s="105">
        <v>2</v>
      </c>
      <c r="F32" s="105">
        <v>3</v>
      </c>
      <c r="G32" s="105">
        <v>4</v>
      </c>
      <c r="H32" s="105">
        <v>6</v>
      </c>
      <c r="I32" s="105">
        <v>10</v>
      </c>
      <c r="J32" s="105">
        <v>13</v>
      </c>
      <c r="K32" s="105">
        <v>14</v>
      </c>
      <c r="L32" s="105">
        <v>14</v>
      </c>
      <c r="M32" s="105">
        <v>14</v>
      </c>
      <c r="N32" s="105">
        <v>14</v>
      </c>
      <c r="O32" s="109">
        <v>14</v>
      </c>
    </row>
    <row r="33" spans="2:15" ht="13.5" customHeight="1">
      <c r="B33" s="102">
        <v>26</v>
      </c>
      <c r="C33" s="104" t="s">
        <v>299</v>
      </c>
      <c r="D33" s="105"/>
      <c r="E33" s="105"/>
      <c r="F33" s="105"/>
      <c r="G33" s="105"/>
      <c r="H33" s="105">
        <v>2</v>
      </c>
      <c r="I33" s="105">
        <v>5</v>
      </c>
      <c r="J33" s="105">
        <v>7</v>
      </c>
      <c r="K33" s="105">
        <v>9</v>
      </c>
      <c r="L33" s="105">
        <v>9</v>
      </c>
      <c r="M33" s="105">
        <v>9</v>
      </c>
      <c r="N33" s="105">
        <v>10</v>
      </c>
      <c r="O33" s="109">
        <v>12</v>
      </c>
    </row>
    <row r="34" spans="2:15" ht="13.5" customHeight="1">
      <c r="B34" s="102">
        <v>27</v>
      </c>
      <c r="C34" s="104" t="s">
        <v>300</v>
      </c>
      <c r="D34" s="105"/>
      <c r="E34" s="105"/>
      <c r="F34" s="105">
        <v>2</v>
      </c>
      <c r="G34" s="105">
        <v>4</v>
      </c>
      <c r="H34" s="105">
        <v>7</v>
      </c>
      <c r="I34" s="105">
        <v>8</v>
      </c>
      <c r="J34" s="105">
        <v>9</v>
      </c>
      <c r="K34" s="105">
        <v>9</v>
      </c>
      <c r="L34" s="105">
        <v>9</v>
      </c>
      <c r="M34" s="105">
        <v>9</v>
      </c>
      <c r="N34" s="105">
        <v>9</v>
      </c>
      <c r="O34" s="109">
        <v>9</v>
      </c>
    </row>
    <row r="35" spans="2:15" ht="13.5" customHeight="1">
      <c r="B35" s="102">
        <v>28</v>
      </c>
      <c r="C35" s="104" t="s">
        <v>301</v>
      </c>
      <c r="D35" s="105"/>
      <c r="E35" s="105"/>
      <c r="F35" s="105"/>
      <c r="G35" s="105"/>
      <c r="H35" s="105"/>
      <c r="I35" s="105">
        <v>1</v>
      </c>
      <c r="J35" s="105">
        <v>8</v>
      </c>
      <c r="K35" s="105">
        <v>8</v>
      </c>
      <c r="L35" s="105">
        <v>8</v>
      </c>
      <c r="M35" s="105">
        <v>8</v>
      </c>
      <c r="N35" s="105">
        <v>8</v>
      </c>
      <c r="O35" s="109">
        <v>8</v>
      </c>
    </row>
    <row r="36" spans="2:15" ht="13.5" customHeight="1">
      <c r="B36" s="102">
        <v>29</v>
      </c>
      <c r="C36" s="104" t="s">
        <v>302</v>
      </c>
      <c r="D36" s="105"/>
      <c r="E36" s="105"/>
      <c r="F36" s="105">
        <v>1</v>
      </c>
      <c r="G36" s="105">
        <v>2</v>
      </c>
      <c r="H36" s="105">
        <v>3</v>
      </c>
      <c r="I36" s="105">
        <v>7</v>
      </c>
      <c r="J36" s="105">
        <v>8</v>
      </c>
      <c r="K36" s="105">
        <v>8</v>
      </c>
      <c r="L36" s="105">
        <v>8</v>
      </c>
      <c r="M36" s="105">
        <v>8</v>
      </c>
      <c r="N36" s="105">
        <v>8</v>
      </c>
      <c r="O36" s="109">
        <v>8</v>
      </c>
    </row>
    <row r="37" spans="2:15" ht="13.5" customHeight="1">
      <c r="B37" s="102">
        <v>30</v>
      </c>
      <c r="C37" s="104" t="s">
        <v>303</v>
      </c>
      <c r="D37" s="105">
        <v>1</v>
      </c>
      <c r="E37" s="105">
        <v>3</v>
      </c>
      <c r="F37" s="105">
        <v>3</v>
      </c>
      <c r="G37" s="105">
        <v>6</v>
      </c>
      <c r="H37" s="105">
        <v>6</v>
      </c>
      <c r="I37" s="105">
        <v>6</v>
      </c>
      <c r="J37" s="105">
        <v>6</v>
      </c>
      <c r="K37" s="105">
        <v>6</v>
      </c>
      <c r="L37" s="105">
        <v>6</v>
      </c>
      <c r="M37" s="105">
        <v>7</v>
      </c>
      <c r="N37" s="105">
        <v>7</v>
      </c>
      <c r="O37" s="109">
        <v>8</v>
      </c>
    </row>
    <row r="38" spans="2:16" ht="13.5" customHeight="1">
      <c r="B38" s="102">
        <v>31</v>
      </c>
      <c r="C38" s="104" t="s">
        <v>304</v>
      </c>
      <c r="D38" s="105"/>
      <c r="E38" s="105"/>
      <c r="F38" s="105">
        <v>1</v>
      </c>
      <c r="G38" s="105">
        <v>3</v>
      </c>
      <c r="H38" s="105">
        <v>5</v>
      </c>
      <c r="I38" s="105">
        <v>6</v>
      </c>
      <c r="J38" s="105">
        <v>6</v>
      </c>
      <c r="K38" s="105">
        <v>6</v>
      </c>
      <c r="L38" s="105">
        <v>6</v>
      </c>
      <c r="M38" s="105">
        <v>6</v>
      </c>
      <c r="N38" s="105">
        <v>6</v>
      </c>
      <c r="O38" s="109">
        <v>6</v>
      </c>
      <c r="P38" s="10"/>
    </row>
    <row r="39" spans="2:15" ht="13.5" customHeight="1">
      <c r="B39" s="102">
        <v>32</v>
      </c>
      <c r="C39" s="104" t="s">
        <v>305</v>
      </c>
      <c r="D39" s="105"/>
      <c r="E39" s="105"/>
      <c r="F39" s="105"/>
      <c r="G39" s="105"/>
      <c r="H39" s="105">
        <v>1</v>
      </c>
      <c r="I39" s="105">
        <v>3</v>
      </c>
      <c r="J39" s="105">
        <v>4</v>
      </c>
      <c r="K39" s="105">
        <v>4</v>
      </c>
      <c r="L39" s="105">
        <v>5</v>
      </c>
      <c r="M39" s="105">
        <v>6</v>
      </c>
      <c r="N39" s="105">
        <v>6</v>
      </c>
      <c r="O39" s="109">
        <v>6</v>
      </c>
    </row>
    <row r="40" spans="2:16" ht="13.5" customHeight="1">
      <c r="B40" s="102">
        <v>33</v>
      </c>
      <c r="C40" s="104" t="s">
        <v>306</v>
      </c>
      <c r="D40" s="105"/>
      <c r="E40" s="105"/>
      <c r="F40" s="105"/>
      <c r="G40" s="105"/>
      <c r="H40" s="105"/>
      <c r="I40" s="105">
        <v>2</v>
      </c>
      <c r="J40" s="105">
        <v>2</v>
      </c>
      <c r="K40" s="105">
        <v>2</v>
      </c>
      <c r="L40" s="105">
        <v>3</v>
      </c>
      <c r="M40" s="105">
        <v>5</v>
      </c>
      <c r="N40" s="105">
        <v>6</v>
      </c>
      <c r="O40" s="109">
        <v>6</v>
      </c>
      <c r="P40" s="10"/>
    </row>
    <row r="41" spans="2:16" ht="13.5" customHeight="1">
      <c r="B41" s="102">
        <v>34</v>
      </c>
      <c r="C41" s="104" t="s">
        <v>307</v>
      </c>
      <c r="D41" s="105"/>
      <c r="E41" s="105"/>
      <c r="F41" s="105"/>
      <c r="G41" s="105"/>
      <c r="H41" s="105">
        <v>1</v>
      </c>
      <c r="I41" s="105">
        <v>2</v>
      </c>
      <c r="J41" s="105">
        <v>4</v>
      </c>
      <c r="K41" s="105">
        <v>4</v>
      </c>
      <c r="L41" s="105">
        <v>5</v>
      </c>
      <c r="M41" s="105">
        <v>5</v>
      </c>
      <c r="N41" s="105">
        <v>5</v>
      </c>
      <c r="O41" s="109">
        <v>6</v>
      </c>
      <c r="P41" s="10"/>
    </row>
    <row r="42" spans="2:16" ht="13.5" customHeight="1">
      <c r="B42" s="102">
        <v>35</v>
      </c>
      <c r="C42" s="104" t="s">
        <v>308</v>
      </c>
      <c r="D42" s="105"/>
      <c r="E42" s="105"/>
      <c r="F42" s="105"/>
      <c r="G42" s="105"/>
      <c r="H42" s="105">
        <v>3</v>
      </c>
      <c r="I42" s="105">
        <v>3</v>
      </c>
      <c r="J42" s="105">
        <v>6</v>
      </c>
      <c r="K42" s="105">
        <v>6</v>
      </c>
      <c r="L42" s="105">
        <v>6</v>
      </c>
      <c r="M42" s="105">
        <v>6</v>
      </c>
      <c r="N42" s="105">
        <v>6</v>
      </c>
      <c r="O42" s="109">
        <v>6</v>
      </c>
      <c r="P42" s="10"/>
    </row>
    <row r="43" spans="2:16" ht="13.5" customHeight="1">
      <c r="B43" s="102">
        <v>36</v>
      </c>
      <c r="C43" s="104" t="s">
        <v>309</v>
      </c>
      <c r="D43" s="105"/>
      <c r="E43" s="105"/>
      <c r="F43" s="105"/>
      <c r="G43" s="105"/>
      <c r="H43" s="105">
        <v>3</v>
      </c>
      <c r="I43" s="105">
        <v>4</v>
      </c>
      <c r="J43" s="105">
        <v>5</v>
      </c>
      <c r="K43" s="105">
        <v>5</v>
      </c>
      <c r="L43" s="105">
        <v>5</v>
      </c>
      <c r="M43" s="105">
        <v>5</v>
      </c>
      <c r="N43" s="105">
        <v>5</v>
      </c>
      <c r="O43" s="109">
        <v>5</v>
      </c>
      <c r="P43" s="10"/>
    </row>
    <row r="44" spans="2:16" ht="13.5" customHeight="1">
      <c r="B44" s="102">
        <v>37</v>
      </c>
      <c r="C44" s="104" t="s">
        <v>310</v>
      </c>
      <c r="D44" s="105"/>
      <c r="E44" s="105"/>
      <c r="F44" s="105"/>
      <c r="G44" s="105">
        <v>2</v>
      </c>
      <c r="H44" s="105">
        <v>2</v>
      </c>
      <c r="I44" s="105">
        <v>3</v>
      </c>
      <c r="J44" s="105">
        <v>4</v>
      </c>
      <c r="K44" s="105">
        <v>4</v>
      </c>
      <c r="L44" s="105">
        <v>5</v>
      </c>
      <c r="M44" s="105">
        <v>5</v>
      </c>
      <c r="N44" s="105">
        <v>5</v>
      </c>
      <c r="O44" s="109">
        <v>5</v>
      </c>
      <c r="P44" s="10"/>
    </row>
    <row r="45" spans="2:15" ht="13.5" customHeight="1">
      <c r="B45" s="102">
        <v>38</v>
      </c>
      <c r="C45" s="104" t="s">
        <v>311</v>
      </c>
      <c r="D45" s="105"/>
      <c r="E45" s="105"/>
      <c r="F45" s="105"/>
      <c r="G45" s="105">
        <v>2</v>
      </c>
      <c r="H45" s="105">
        <v>4</v>
      </c>
      <c r="I45" s="105">
        <v>4</v>
      </c>
      <c r="J45" s="105">
        <v>4</v>
      </c>
      <c r="K45" s="105">
        <v>4</v>
      </c>
      <c r="L45" s="105">
        <v>4</v>
      </c>
      <c r="M45" s="105">
        <v>4</v>
      </c>
      <c r="N45" s="105">
        <v>4</v>
      </c>
      <c r="O45" s="109">
        <v>4</v>
      </c>
    </row>
    <row r="46" spans="2:15" ht="13.5" customHeight="1">
      <c r="B46" s="102">
        <v>39</v>
      </c>
      <c r="C46" s="104" t="s">
        <v>312</v>
      </c>
      <c r="D46" s="105"/>
      <c r="E46" s="105"/>
      <c r="F46" s="105"/>
      <c r="G46" s="105"/>
      <c r="H46" s="105"/>
      <c r="I46" s="105"/>
      <c r="J46" s="105">
        <v>1</v>
      </c>
      <c r="K46" s="105">
        <v>1</v>
      </c>
      <c r="L46" s="105">
        <v>1</v>
      </c>
      <c r="M46" s="105">
        <v>2</v>
      </c>
      <c r="N46" s="105">
        <v>2</v>
      </c>
      <c r="O46" s="109">
        <v>3</v>
      </c>
    </row>
    <row r="47" spans="2:15" ht="13.5" customHeight="1">
      <c r="B47" s="102">
        <v>40</v>
      </c>
      <c r="C47" s="104" t="s">
        <v>313</v>
      </c>
      <c r="D47" s="105"/>
      <c r="E47" s="105"/>
      <c r="F47" s="105">
        <v>2</v>
      </c>
      <c r="G47" s="105">
        <v>2</v>
      </c>
      <c r="H47" s="105">
        <v>3</v>
      </c>
      <c r="I47" s="105">
        <v>3</v>
      </c>
      <c r="J47" s="105">
        <v>3</v>
      </c>
      <c r="K47" s="105">
        <v>3</v>
      </c>
      <c r="L47" s="105">
        <v>3</v>
      </c>
      <c r="M47" s="105">
        <v>3</v>
      </c>
      <c r="N47" s="105">
        <v>3</v>
      </c>
      <c r="O47" s="109">
        <v>3</v>
      </c>
    </row>
    <row r="48" spans="2:15" ht="13.5" customHeight="1">
      <c r="B48" s="102">
        <v>41</v>
      </c>
      <c r="C48" s="104" t="s">
        <v>15</v>
      </c>
      <c r="D48" s="105"/>
      <c r="E48" s="105"/>
      <c r="F48" s="105"/>
      <c r="G48" s="105"/>
      <c r="H48" s="105">
        <v>1</v>
      </c>
      <c r="I48" s="105">
        <v>1</v>
      </c>
      <c r="J48" s="105">
        <v>1</v>
      </c>
      <c r="K48" s="105">
        <v>1</v>
      </c>
      <c r="L48" s="105">
        <v>1</v>
      </c>
      <c r="M48" s="105">
        <v>1</v>
      </c>
      <c r="N48" s="105">
        <v>1</v>
      </c>
      <c r="O48" s="109">
        <v>3</v>
      </c>
    </row>
    <row r="49" spans="2:15" ht="13.5" customHeight="1">
      <c r="B49" s="102">
        <v>42</v>
      </c>
      <c r="C49" s="104" t="s">
        <v>314</v>
      </c>
      <c r="D49" s="105"/>
      <c r="E49" s="105"/>
      <c r="F49" s="105"/>
      <c r="G49" s="105"/>
      <c r="H49" s="105"/>
      <c r="I49" s="105"/>
      <c r="J49" s="105"/>
      <c r="K49" s="105">
        <v>1</v>
      </c>
      <c r="L49" s="105">
        <v>2</v>
      </c>
      <c r="M49" s="105">
        <v>2</v>
      </c>
      <c r="N49" s="105">
        <v>2</v>
      </c>
      <c r="O49" s="109">
        <v>2</v>
      </c>
    </row>
    <row r="50" spans="2:15" ht="13.5" customHeight="1">
      <c r="B50" s="102">
        <v>43</v>
      </c>
      <c r="C50" s="104" t="s">
        <v>315</v>
      </c>
      <c r="D50" s="105"/>
      <c r="E50" s="105"/>
      <c r="F50" s="105"/>
      <c r="G50" s="105"/>
      <c r="H50" s="105">
        <v>1</v>
      </c>
      <c r="I50" s="105">
        <v>1</v>
      </c>
      <c r="J50" s="105">
        <v>1</v>
      </c>
      <c r="K50" s="105">
        <v>1</v>
      </c>
      <c r="L50" s="105">
        <v>1</v>
      </c>
      <c r="M50" s="105">
        <v>1</v>
      </c>
      <c r="N50" s="105">
        <v>1</v>
      </c>
      <c r="O50" s="109">
        <v>2</v>
      </c>
    </row>
    <row r="51" spans="2:15" ht="13.5" customHeight="1">
      <c r="B51" s="102">
        <v>44</v>
      </c>
      <c r="C51" s="104" t="s">
        <v>316</v>
      </c>
      <c r="D51" s="105"/>
      <c r="E51" s="105"/>
      <c r="F51" s="105">
        <v>1</v>
      </c>
      <c r="G51" s="105">
        <v>1</v>
      </c>
      <c r="H51" s="105">
        <v>1</v>
      </c>
      <c r="I51" s="105">
        <v>1</v>
      </c>
      <c r="J51" s="105">
        <v>1</v>
      </c>
      <c r="K51" s="105">
        <v>1</v>
      </c>
      <c r="L51" s="105">
        <v>1</v>
      </c>
      <c r="M51" s="105">
        <v>1</v>
      </c>
      <c r="N51" s="105">
        <v>1</v>
      </c>
      <c r="O51" s="109">
        <v>2</v>
      </c>
    </row>
    <row r="52" spans="2:15" ht="13.5" customHeight="1">
      <c r="B52" s="102">
        <v>45</v>
      </c>
      <c r="C52" s="104" t="s">
        <v>317</v>
      </c>
      <c r="D52" s="105"/>
      <c r="E52" s="105"/>
      <c r="F52" s="105"/>
      <c r="G52" s="105"/>
      <c r="H52" s="105">
        <v>2</v>
      </c>
      <c r="I52" s="105">
        <v>2</v>
      </c>
      <c r="J52" s="105">
        <v>2</v>
      </c>
      <c r="K52" s="105">
        <v>2</v>
      </c>
      <c r="L52" s="105">
        <v>2</v>
      </c>
      <c r="M52" s="105">
        <v>2</v>
      </c>
      <c r="N52" s="105">
        <v>2</v>
      </c>
      <c r="O52" s="109">
        <v>2</v>
      </c>
    </row>
    <row r="53" spans="2:15" ht="13.5" customHeight="1">
      <c r="B53" s="102">
        <v>46</v>
      </c>
      <c r="C53" s="104" t="s">
        <v>318</v>
      </c>
      <c r="D53" s="105">
        <v>1</v>
      </c>
      <c r="E53" s="105">
        <v>2</v>
      </c>
      <c r="F53" s="105">
        <v>2</v>
      </c>
      <c r="G53" s="105">
        <v>2</v>
      </c>
      <c r="H53" s="105">
        <v>2</v>
      </c>
      <c r="I53" s="105">
        <v>2</v>
      </c>
      <c r="J53" s="105">
        <v>2</v>
      </c>
      <c r="K53" s="105">
        <v>2</v>
      </c>
      <c r="L53" s="105">
        <v>2</v>
      </c>
      <c r="M53" s="105">
        <v>2</v>
      </c>
      <c r="N53" s="105">
        <v>2</v>
      </c>
      <c r="O53" s="109">
        <v>2</v>
      </c>
    </row>
    <row r="54" spans="2:15" ht="13.5" customHeight="1">
      <c r="B54" s="102">
        <v>47</v>
      </c>
      <c r="C54" s="104" t="s">
        <v>319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9">
        <v>2</v>
      </c>
    </row>
    <row r="55" spans="2:15" ht="13.5" customHeight="1">
      <c r="B55" s="102">
        <v>48</v>
      </c>
      <c r="C55" s="104" t="s">
        <v>320</v>
      </c>
      <c r="D55" s="105"/>
      <c r="E55" s="105"/>
      <c r="F55" s="105">
        <v>1</v>
      </c>
      <c r="G55" s="105">
        <v>1</v>
      </c>
      <c r="H55" s="105">
        <v>2</v>
      </c>
      <c r="I55" s="105">
        <v>2</v>
      </c>
      <c r="J55" s="105">
        <v>2</v>
      </c>
      <c r="K55" s="105">
        <v>2</v>
      </c>
      <c r="L55" s="105">
        <v>2</v>
      </c>
      <c r="M55" s="105">
        <v>2</v>
      </c>
      <c r="N55" s="105">
        <v>2</v>
      </c>
      <c r="O55" s="109">
        <v>2</v>
      </c>
    </row>
    <row r="56" spans="2:15" ht="13.5" customHeight="1">
      <c r="B56" s="102">
        <v>49</v>
      </c>
      <c r="C56" s="104" t="s">
        <v>321</v>
      </c>
      <c r="D56" s="105"/>
      <c r="E56" s="105"/>
      <c r="F56" s="105"/>
      <c r="G56" s="105"/>
      <c r="H56" s="105"/>
      <c r="I56" s="105">
        <v>2</v>
      </c>
      <c r="J56" s="105">
        <v>2</v>
      </c>
      <c r="K56" s="105">
        <v>2</v>
      </c>
      <c r="L56" s="105">
        <v>2</v>
      </c>
      <c r="M56" s="105">
        <v>2</v>
      </c>
      <c r="N56" s="105">
        <v>2</v>
      </c>
      <c r="O56" s="109">
        <v>2</v>
      </c>
    </row>
    <row r="57" spans="2:15" ht="13.5" customHeight="1">
      <c r="B57" s="102">
        <v>50</v>
      </c>
      <c r="C57" s="104" t="s">
        <v>322</v>
      </c>
      <c r="D57" s="105">
        <v>1</v>
      </c>
      <c r="E57" s="105">
        <v>1</v>
      </c>
      <c r="F57" s="105">
        <v>2</v>
      </c>
      <c r="G57" s="105">
        <v>2</v>
      </c>
      <c r="H57" s="105">
        <v>2</v>
      </c>
      <c r="I57" s="105">
        <v>2</v>
      </c>
      <c r="J57" s="105">
        <v>2</v>
      </c>
      <c r="K57" s="105">
        <v>2</v>
      </c>
      <c r="L57" s="105">
        <v>2</v>
      </c>
      <c r="M57" s="105">
        <v>2</v>
      </c>
      <c r="N57" s="105">
        <v>2</v>
      </c>
      <c r="O57" s="109">
        <v>2</v>
      </c>
    </row>
    <row r="58" spans="2:15" ht="13.5" customHeight="1">
      <c r="B58" s="102">
        <v>51</v>
      </c>
      <c r="C58" s="104" t="s">
        <v>323</v>
      </c>
      <c r="D58" s="105"/>
      <c r="E58" s="105"/>
      <c r="F58" s="105"/>
      <c r="G58" s="105"/>
      <c r="H58" s="105"/>
      <c r="I58" s="105"/>
      <c r="J58" s="105">
        <v>1</v>
      </c>
      <c r="K58" s="105">
        <v>1</v>
      </c>
      <c r="L58" s="105">
        <v>1</v>
      </c>
      <c r="M58" s="105">
        <v>1</v>
      </c>
      <c r="N58" s="105">
        <v>1</v>
      </c>
      <c r="O58" s="109">
        <v>1</v>
      </c>
    </row>
    <row r="59" spans="2:15" ht="13.5" customHeight="1">
      <c r="B59" s="102">
        <v>52</v>
      </c>
      <c r="C59" s="104" t="s">
        <v>324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>
        <v>1</v>
      </c>
      <c r="O59" s="109">
        <v>1</v>
      </c>
    </row>
    <row r="60" spans="2:16" ht="13.5" customHeight="1">
      <c r="B60" s="102">
        <v>53</v>
      </c>
      <c r="C60" s="104" t="s">
        <v>325</v>
      </c>
      <c r="D60" s="105"/>
      <c r="E60" s="105"/>
      <c r="F60" s="105"/>
      <c r="G60" s="105"/>
      <c r="H60" s="105">
        <v>1</v>
      </c>
      <c r="I60" s="105">
        <v>1</v>
      </c>
      <c r="J60" s="105">
        <v>1</v>
      </c>
      <c r="K60" s="105">
        <v>1</v>
      </c>
      <c r="L60" s="105">
        <v>1</v>
      </c>
      <c r="M60" s="105">
        <v>1</v>
      </c>
      <c r="N60" s="105">
        <v>1</v>
      </c>
      <c r="O60" s="109">
        <v>1</v>
      </c>
      <c r="P60" s="10"/>
    </row>
    <row r="61" spans="2:16" ht="13.5" customHeight="1">
      <c r="B61" s="102">
        <v>54</v>
      </c>
      <c r="C61" s="104" t="s">
        <v>326</v>
      </c>
      <c r="D61" s="105"/>
      <c r="E61" s="105"/>
      <c r="F61" s="105"/>
      <c r="G61" s="105"/>
      <c r="H61" s="105"/>
      <c r="I61" s="105"/>
      <c r="J61" s="105"/>
      <c r="K61" s="105"/>
      <c r="L61" s="105">
        <v>1</v>
      </c>
      <c r="M61" s="105">
        <v>1</v>
      </c>
      <c r="N61" s="105">
        <v>1</v>
      </c>
      <c r="O61" s="109">
        <v>1</v>
      </c>
      <c r="P61" s="10"/>
    </row>
    <row r="62" spans="2:16" ht="13.5" customHeight="1">
      <c r="B62" s="102">
        <v>55</v>
      </c>
      <c r="C62" s="104" t="s">
        <v>327</v>
      </c>
      <c r="D62" s="105"/>
      <c r="E62" s="105"/>
      <c r="F62" s="105"/>
      <c r="G62" s="105"/>
      <c r="H62" s="105"/>
      <c r="I62" s="105"/>
      <c r="J62" s="105"/>
      <c r="K62" s="105"/>
      <c r="L62" s="105">
        <v>1</v>
      </c>
      <c r="M62" s="105">
        <v>1</v>
      </c>
      <c r="N62" s="105">
        <v>1</v>
      </c>
      <c r="O62" s="109">
        <v>1</v>
      </c>
      <c r="P62" s="10"/>
    </row>
    <row r="63" spans="2:15" ht="13.5" customHeight="1">
      <c r="B63" s="102">
        <v>56</v>
      </c>
      <c r="C63" s="104" t="s">
        <v>328</v>
      </c>
      <c r="D63" s="105"/>
      <c r="E63" s="105"/>
      <c r="F63" s="105"/>
      <c r="G63" s="105"/>
      <c r="H63" s="105"/>
      <c r="I63" s="105"/>
      <c r="J63" s="105">
        <v>1</v>
      </c>
      <c r="K63" s="105">
        <v>1</v>
      </c>
      <c r="L63" s="105">
        <v>1</v>
      </c>
      <c r="M63" s="105">
        <v>1</v>
      </c>
      <c r="N63" s="105">
        <v>1</v>
      </c>
      <c r="O63" s="109">
        <v>1</v>
      </c>
    </row>
    <row r="64" spans="2:16" ht="13.5" customHeight="1">
      <c r="B64" s="102">
        <v>57</v>
      </c>
      <c r="C64" s="104" t="s">
        <v>329</v>
      </c>
      <c r="D64" s="105"/>
      <c r="E64" s="105"/>
      <c r="F64" s="105"/>
      <c r="G64" s="105"/>
      <c r="H64" s="105">
        <v>1</v>
      </c>
      <c r="I64" s="105">
        <v>1</v>
      </c>
      <c r="J64" s="105">
        <v>1</v>
      </c>
      <c r="K64" s="105">
        <v>1</v>
      </c>
      <c r="L64" s="105">
        <v>1</v>
      </c>
      <c r="M64" s="105">
        <v>1</v>
      </c>
      <c r="N64" s="105">
        <v>1</v>
      </c>
      <c r="O64" s="109">
        <v>1</v>
      </c>
      <c r="P64" s="10"/>
    </row>
    <row r="65" spans="2:15" ht="13.5" customHeight="1">
      <c r="B65" s="102">
        <v>58</v>
      </c>
      <c r="C65" s="104" t="s">
        <v>330</v>
      </c>
      <c r="D65" s="105"/>
      <c r="E65" s="105"/>
      <c r="F65" s="105"/>
      <c r="G65" s="105"/>
      <c r="H65" s="105"/>
      <c r="I65" s="105">
        <v>1</v>
      </c>
      <c r="J65" s="105">
        <v>1</v>
      </c>
      <c r="K65" s="105">
        <v>1</v>
      </c>
      <c r="L65" s="105">
        <v>1</v>
      </c>
      <c r="M65" s="105">
        <v>1</v>
      </c>
      <c r="N65" s="105">
        <v>1</v>
      </c>
      <c r="O65" s="109">
        <v>1</v>
      </c>
    </row>
    <row r="66" spans="2:15" ht="13.5" customHeight="1">
      <c r="B66" s="102">
        <v>59</v>
      </c>
      <c r="C66" s="104" t="s">
        <v>331</v>
      </c>
      <c r="D66" s="105"/>
      <c r="E66" s="105"/>
      <c r="F66" s="105"/>
      <c r="G66" s="105"/>
      <c r="H66" s="105"/>
      <c r="I66" s="105"/>
      <c r="J66" s="105"/>
      <c r="K66" s="105">
        <v>1</v>
      </c>
      <c r="L66" s="105">
        <v>1</v>
      </c>
      <c r="M66" s="105">
        <v>1</v>
      </c>
      <c r="N66" s="105">
        <v>1</v>
      </c>
      <c r="O66" s="109">
        <v>1</v>
      </c>
    </row>
    <row r="67" spans="2:15" ht="13.5" customHeight="1">
      <c r="B67" s="102">
        <v>60</v>
      </c>
      <c r="C67" s="104" t="s">
        <v>332</v>
      </c>
      <c r="D67" s="105"/>
      <c r="E67" s="105"/>
      <c r="F67" s="105"/>
      <c r="G67" s="105"/>
      <c r="H67" s="105"/>
      <c r="I67" s="105"/>
      <c r="J67" s="105">
        <v>1</v>
      </c>
      <c r="K67" s="105">
        <v>1</v>
      </c>
      <c r="L67" s="105">
        <v>1</v>
      </c>
      <c r="M67" s="105">
        <v>1</v>
      </c>
      <c r="N67" s="105">
        <v>1</v>
      </c>
      <c r="O67" s="109">
        <v>1</v>
      </c>
    </row>
    <row r="68" spans="2:15" ht="13.5" customHeight="1">
      <c r="B68" s="102">
        <v>61</v>
      </c>
      <c r="C68" s="104" t="s">
        <v>333</v>
      </c>
      <c r="D68" s="105"/>
      <c r="E68" s="105"/>
      <c r="F68" s="105"/>
      <c r="G68" s="105"/>
      <c r="H68" s="105">
        <v>1</v>
      </c>
      <c r="I68" s="105">
        <v>1</v>
      </c>
      <c r="J68" s="105">
        <v>1</v>
      </c>
      <c r="K68" s="105">
        <v>1</v>
      </c>
      <c r="L68" s="105">
        <v>1</v>
      </c>
      <c r="M68" s="105">
        <v>1</v>
      </c>
      <c r="N68" s="105">
        <v>1</v>
      </c>
      <c r="O68" s="109">
        <v>1</v>
      </c>
    </row>
    <row r="69" spans="4:15" ht="13.5" customHeight="1">
      <c r="D69" s="105">
        <f aca="true" t="shared" si="0" ref="D69:O69">SUM(D8:D68)</f>
        <v>43</v>
      </c>
      <c r="E69" s="105">
        <f t="shared" si="0"/>
        <v>81</v>
      </c>
      <c r="F69" s="105">
        <f t="shared" si="0"/>
        <v>263</v>
      </c>
      <c r="G69" s="105">
        <f t="shared" si="0"/>
        <v>513</v>
      </c>
      <c r="H69" s="105">
        <f t="shared" si="0"/>
        <v>790</v>
      </c>
      <c r="I69" s="105">
        <f t="shared" si="0"/>
        <v>1069</v>
      </c>
      <c r="J69" s="105">
        <f t="shared" si="0"/>
        <v>1256</v>
      </c>
      <c r="K69" s="105">
        <f t="shared" si="0"/>
        <v>1367</v>
      </c>
      <c r="L69" s="105">
        <f t="shared" si="0"/>
        <v>1423</v>
      </c>
      <c r="M69" s="105">
        <f t="shared" si="0"/>
        <v>1464</v>
      </c>
      <c r="N69" s="105">
        <f t="shared" si="0"/>
        <v>1480</v>
      </c>
      <c r="O69" s="109">
        <f t="shared" si="0"/>
        <v>1530</v>
      </c>
    </row>
    <row r="71" spans="4:14" ht="13.5" customHeight="1"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</row>
  </sheetData>
  <mergeCells count="3">
    <mergeCell ref="B2:N2"/>
    <mergeCell ref="B3:N3"/>
    <mergeCell ref="B4:N4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180" verticalDpi="180" orientation="portrait" paperSize="9" scale="81" r:id="rId1"/>
  <headerFooter alignWithMargins="0">
    <oddFooter>&amp;CVeidots LPAA pēc CSDD datiem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Velga Veldze</dc:creator>
  <cp:keywords/>
  <dc:description/>
  <cp:lastModifiedBy>Normunds Zunna</cp:lastModifiedBy>
  <cp:lastPrinted>2008-01-10T09:35:04Z</cp:lastPrinted>
  <dcterms:created xsi:type="dcterms:W3CDTF">2008-01-08T09:14:51Z</dcterms:created>
  <dcterms:modified xsi:type="dcterms:W3CDTF">2008-01-11T09:41:33Z</dcterms:modified>
  <cp:category/>
  <cp:version/>
  <cp:contentType/>
  <cp:contentStatus/>
</cp:coreProperties>
</file>